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ara\1 JT ALLOC PDME TEMPLATE\032020 templates\"/>
    </mc:Choice>
  </mc:AlternateContent>
  <workbookProtection workbookAlgorithmName="SHA-512" workbookHashValue="J+/ZUtRfgbl8SfKnXGOsTOxEu3CartzLo3jcFwTFCQFobuDDSwVrnN2PwZRfv04bLcVhZZZYSJOerN9g+hvmdw==" workbookSaltValue="xO0trpTu7ZMNBN3MqUKMYQ==" workbookSpinCount="100000" lockStructure="1"/>
  <bookViews>
    <workbookView xWindow="0" yWindow="465" windowWidth="19200" windowHeight="7440" tabRatio="631"/>
  </bookViews>
  <sheets>
    <sheet name="MSR-INPUT SHEET" sheetId="7" r:id="rId1"/>
    <sheet name="YES-NO" sheetId="10" state="hidden" r:id="rId2"/>
    <sheet name="Exp Objects and Descriptions " sheetId="5" r:id="rId3"/>
    <sheet name="ACCOUNTING UPLOAD 2 LINES" sheetId="13" r:id="rId4"/>
    <sheet name="ACCOUNTING UPLOAD 10 LINES" sheetId="12" r:id="rId5"/>
  </sheets>
  <definedNames>
    <definedName name="_xlnm.Print_Area" localSheetId="0">'MSR-INPUT SHEET'!$A$1:$U$58</definedName>
  </definedNames>
  <calcPr calcId="152511"/>
</workbook>
</file>

<file path=xl/calcChain.xml><?xml version="1.0" encoding="utf-8"?>
<calcChain xmlns="http://schemas.openxmlformats.org/spreadsheetml/2006/main">
  <c r="P33" i="7" l="1"/>
  <c r="A3" i="13" l="1"/>
  <c r="A2" i="13"/>
  <c r="A7" i="12"/>
  <c r="A2" i="12"/>
  <c r="M58" i="7"/>
  <c r="P11" i="7" l="1"/>
  <c r="I3" i="13"/>
  <c r="G3" i="13"/>
  <c r="F3" i="13"/>
  <c r="C3" i="13"/>
  <c r="B3" i="13"/>
  <c r="E3" i="13"/>
  <c r="J3" i="13" s="1"/>
  <c r="I2" i="13"/>
  <c r="G2" i="13"/>
  <c r="F2" i="13"/>
  <c r="C2" i="13"/>
  <c r="B2" i="13"/>
  <c r="D3" i="13"/>
  <c r="D2" i="13" l="1"/>
  <c r="E2" i="13"/>
  <c r="J2" i="13" s="1"/>
  <c r="O33" i="7" l="1"/>
  <c r="B4" i="12"/>
  <c r="C4" i="12"/>
  <c r="F4" i="12"/>
  <c r="G4" i="12"/>
  <c r="I4" i="12"/>
  <c r="A4" i="12" s="1"/>
  <c r="E4" i="12" s="1"/>
  <c r="J4" i="12" s="1"/>
  <c r="I3" i="12"/>
  <c r="A3" i="12" s="1"/>
  <c r="D3" i="12" s="1"/>
  <c r="I5" i="12"/>
  <c r="A5" i="12" s="1"/>
  <c r="D5" i="12" s="1"/>
  <c r="I6" i="12"/>
  <c r="A6" i="12" s="1"/>
  <c r="D6" i="12" s="1"/>
  <c r="I7" i="12"/>
  <c r="I8" i="12"/>
  <c r="A8" i="12" s="1"/>
  <c r="I9" i="12"/>
  <c r="A9" i="12" s="1"/>
  <c r="I10" i="12"/>
  <c r="A10" i="12" s="1"/>
  <c r="I11" i="12"/>
  <c r="I2" i="12"/>
  <c r="G2" i="12"/>
  <c r="F2" i="12"/>
  <c r="D2" i="12"/>
  <c r="D7" i="12" l="1"/>
  <c r="D4" i="12"/>
  <c r="A11" i="12"/>
  <c r="D11" i="12" s="1"/>
  <c r="D9" i="12"/>
  <c r="D10" i="12"/>
  <c r="D8" i="12"/>
  <c r="E2" i="12"/>
  <c r="M33" i="7" l="1"/>
  <c r="M32" i="7"/>
  <c r="M31" i="7"/>
  <c r="M30" i="7"/>
  <c r="M29" i="7"/>
  <c r="M28" i="7"/>
  <c r="M27" i="7"/>
  <c r="M26" i="7"/>
  <c r="M25" i="7"/>
  <c r="M24" i="7"/>
  <c r="M23" i="7"/>
  <c r="M22" i="7"/>
  <c r="M21" i="7"/>
  <c r="M20" i="7"/>
  <c r="M19" i="7"/>
  <c r="M18" i="7"/>
  <c r="M17" i="7"/>
  <c r="M16" i="7"/>
  <c r="P16" i="7" s="1"/>
  <c r="M15" i="7"/>
  <c r="P15" i="7" s="1"/>
  <c r="O20" i="7" l="1"/>
  <c r="P20" i="7"/>
  <c r="O24" i="7"/>
  <c r="P24" i="7"/>
  <c r="O28" i="7"/>
  <c r="P28" i="7"/>
  <c r="O32" i="7"/>
  <c r="P32" i="7"/>
  <c r="O17" i="7"/>
  <c r="P17" i="7"/>
  <c r="O21" i="7"/>
  <c r="P21" i="7"/>
  <c r="O25" i="7"/>
  <c r="P25" i="7"/>
  <c r="O29" i="7"/>
  <c r="P29" i="7"/>
  <c r="O18" i="7"/>
  <c r="P18" i="7"/>
  <c r="O22" i="7"/>
  <c r="P22" i="7"/>
  <c r="O26" i="7"/>
  <c r="P26" i="7"/>
  <c r="O30" i="7"/>
  <c r="P30" i="7"/>
  <c r="O19" i="7"/>
  <c r="P19" i="7"/>
  <c r="O23" i="7"/>
  <c r="P23" i="7"/>
  <c r="O27" i="7"/>
  <c r="P27" i="7"/>
  <c r="O31" i="7"/>
  <c r="P31" i="7"/>
  <c r="P34" i="7" l="1"/>
  <c r="M59" i="7" s="1"/>
  <c r="T59" i="7" s="1"/>
  <c r="J51" i="7"/>
  <c r="J48" i="7"/>
  <c r="G11" i="12" l="1"/>
  <c r="F11" i="12"/>
  <c r="C11" i="12"/>
  <c r="B11" i="12"/>
  <c r="G10" i="12"/>
  <c r="F10" i="12"/>
  <c r="C10" i="12"/>
  <c r="B10" i="12"/>
  <c r="G9" i="12"/>
  <c r="F9" i="12"/>
  <c r="C9" i="12"/>
  <c r="B9" i="12"/>
  <c r="G8" i="12"/>
  <c r="F8" i="12"/>
  <c r="C8" i="12"/>
  <c r="B8" i="12"/>
  <c r="G7" i="12"/>
  <c r="F7" i="12"/>
  <c r="C7" i="12"/>
  <c r="B7" i="12"/>
  <c r="J57" i="7"/>
  <c r="J56" i="7"/>
  <c r="J55" i="7"/>
  <c r="J54" i="7"/>
  <c r="J53" i="7"/>
  <c r="G3" i="12"/>
  <c r="G5" i="12"/>
  <c r="G6" i="12"/>
  <c r="J52" i="7" l="1"/>
  <c r="J50" i="7"/>
  <c r="T58" i="7" l="1"/>
  <c r="J49" i="7"/>
  <c r="F3" i="12" l="1"/>
  <c r="F5" i="12"/>
  <c r="F6" i="12"/>
  <c r="C3" i="12"/>
  <c r="C5" i="12"/>
  <c r="C6" i="12"/>
  <c r="C2" i="12"/>
  <c r="B3" i="12"/>
  <c r="B5" i="12"/>
  <c r="B6" i="12"/>
  <c r="B2" i="12"/>
  <c r="J2" i="12" l="1"/>
  <c r="E3" i="12" l="1"/>
  <c r="J3" i="12" s="1"/>
  <c r="E5" i="12"/>
  <c r="J5" i="12" s="1"/>
  <c r="E6" i="12" l="1"/>
  <c r="J6" i="12" s="1"/>
  <c r="E7" i="12" l="1"/>
  <c r="J7" i="12" s="1"/>
  <c r="E8" i="12" l="1"/>
  <c r="J8" i="12" s="1"/>
  <c r="E9" i="12" l="1"/>
  <c r="J9" i="12" s="1"/>
  <c r="E10" i="12" l="1"/>
  <c r="J10" i="12" s="1"/>
  <c r="E11" i="12" l="1"/>
  <c r="J11" i="12" s="1"/>
</calcChain>
</file>

<file path=xl/comments1.xml><?xml version="1.0" encoding="utf-8"?>
<comments xmlns="http://schemas.openxmlformats.org/spreadsheetml/2006/main">
  <authors>
    <author>Sara Lehmann</author>
  </authors>
  <commentList>
    <comment ref="M48" authorId="0" shapeId="0">
      <text>
        <r>
          <rPr>
            <b/>
            <sz val="9"/>
            <color indexed="81"/>
            <rFont val="Tahoma"/>
            <family val="2"/>
          </rPr>
          <t>VALUE MUST BE A POSITIVE NUMBER</t>
        </r>
      </text>
    </comment>
    <comment ref="M49" authorId="0" shapeId="0">
      <text>
        <r>
          <rPr>
            <b/>
            <sz val="9"/>
            <color indexed="81"/>
            <rFont val="Tahoma"/>
            <family val="2"/>
          </rPr>
          <t>VALUE MUST BE A POSITIVE NUMBER</t>
        </r>
      </text>
    </comment>
    <comment ref="M50" authorId="0" shapeId="0">
      <text>
        <r>
          <rPr>
            <b/>
            <sz val="9"/>
            <color indexed="81"/>
            <rFont val="Tahoma"/>
            <family val="2"/>
          </rPr>
          <t>VALUE MUST BE A POSITIVE NUMBER</t>
        </r>
      </text>
    </comment>
    <comment ref="M51" authorId="0" shapeId="0">
      <text>
        <r>
          <rPr>
            <b/>
            <sz val="9"/>
            <color indexed="81"/>
            <rFont val="Tahoma"/>
            <family val="2"/>
          </rPr>
          <t>VALUE MUST BE A POSITIVE NUMBER</t>
        </r>
      </text>
    </comment>
    <comment ref="M52" authorId="0" shapeId="0">
      <text>
        <r>
          <rPr>
            <b/>
            <sz val="9"/>
            <color indexed="81"/>
            <rFont val="Tahoma"/>
            <family val="2"/>
          </rPr>
          <t>VALUE MUST BE A POSITIVE NUMBER</t>
        </r>
      </text>
    </comment>
    <comment ref="M53" authorId="0" shapeId="0">
      <text>
        <r>
          <rPr>
            <b/>
            <sz val="9"/>
            <color indexed="81"/>
            <rFont val="Tahoma"/>
            <family val="2"/>
          </rPr>
          <t>VALUE MUST BE A NEGATIVE NUMBER</t>
        </r>
      </text>
    </comment>
    <comment ref="M54" authorId="0" shapeId="0">
      <text>
        <r>
          <rPr>
            <b/>
            <sz val="9"/>
            <color indexed="81"/>
            <rFont val="Tahoma"/>
            <family val="2"/>
          </rPr>
          <t>VALUE MUST BE A NEGATIVE NUMBER</t>
        </r>
      </text>
    </comment>
    <comment ref="M55" authorId="0" shapeId="0">
      <text>
        <r>
          <rPr>
            <b/>
            <sz val="9"/>
            <color indexed="81"/>
            <rFont val="Tahoma"/>
            <family val="2"/>
          </rPr>
          <t>VALUE MUST BE A NEGATIVE NUMBER</t>
        </r>
      </text>
    </comment>
    <comment ref="M56" authorId="0" shapeId="0">
      <text>
        <r>
          <rPr>
            <b/>
            <sz val="9"/>
            <color indexed="81"/>
            <rFont val="Tahoma"/>
            <family val="2"/>
          </rPr>
          <t>VALUE MUST BE A NEGATIVE NUMBER</t>
        </r>
      </text>
    </comment>
    <comment ref="M57" authorId="0" shapeId="0">
      <text>
        <r>
          <rPr>
            <b/>
            <sz val="9"/>
            <color indexed="81"/>
            <rFont val="Tahoma"/>
            <family val="2"/>
          </rPr>
          <t>VALUE MUST BE A NEGATIVE NUMBER</t>
        </r>
      </text>
    </comment>
  </commentList>
</comments>
</file>

<file path=xl/comments2.xml><?xml version="1.0" encoding="utf-8"?>
<comments xmlns="http://schemas.openxmlformats.org/spreadsheetml/2006/main">
  <authors>
    <author>kahnal</author>
  </authors>
  <commentList>
    <comment ref="F197" authorId="0" shapeId="0">
      <text>
        <r>
          <rPr>
            <b/>
            <sz val="8"/>
            <color indexed="81"/>
            <rFont val="Tahoma"/>
            <family val="2"/>
          </rPr>
          <t>kahnal:</t>
        </r>
        <r>
          <rPr>
            <sz val="8"/>
            <color indexed="81"/>
            <rFont val="Tahoma"/>
            <family val="2"/>
          </rPr>
          <t xml:space="preserve">
</t>
        </r>
      </text>
    </comment>
  </commentList>
</comments>
</file>

<file path=xl/comments3.xml><?xml version="1.0" encoding="utf-8"?>
<comments xmlns="http://schemas.openxmlformats.org/spreadsheetml/2006/main">
  <authors>
    <author>Lolita Sung</author>
  </authors>
  <commentList>
    <comment ref="D1" authorId="0" shapeId="0">
      <text>
        <r>
          <rPr>
            <b/>
            <sz val="9"/>
            <color indexed="81"/>
            <rFont val="Tahoma"/>
            <family val="2"/>
          </rPr>
          <t>date</t>
        </r>
        <r>
          <rPr>
            <sz val="9"/>
            <color indexed="81"/>
            <rFont val="Tahoma"/>
            <family val="2"/>
          </rPr>
          <t xml:space="preserve">
</t>
        </r>
      </text>
    </comment>
  </commentList>
</comments>
</file>

<file path=xl/comments4.xml><?xml version="1.0" encoding="utf-8"?>
<comments xmlns="http://schemas.openxmlformats.org/spreadsheetml/2006/main">
  <authors>
    <author>Lolita Sung</author>
  </authors>
  <commentList>
    <comment ref="D1" authorId="0" shapeId="0">
      <text>
        <r>
          <rPr>
            <b/>
            <sz val="9"/>
            <color indexed="81"/>
            <rFont val="Tahoma"/>
            <family val="2"/>
          </rPr>
          <t>date</t>
        </r>
        <r>
          <rPr>
            <sz val="9"/>
            <color indexed="81"/>
            <rFont val="Tahoma"/>
            <family val="2"/>
          </rPr>
          <t xml:space="preserve">
</t>
        </r>
      </text>
    </comment>
  </commentList>
</comments>
</file>

<file path=xl/sharedStrings.xml><?xml version="1.0" encoding="utf-8"?>
<sst xmlns="http://schemas.openxmlformats.org/spreadsheetml/2006/main" count="3122" uniqueCount="1195">
  <si>
    <t>JOURNAL NAME</t>
  </si>
  <si>
    <t>JOURNAL CAMPUS</t>
  </si>
  <si>
    <t>FISCAL YEAR</t>
  </si>
  <si>
    <t>JUSTIFICATION</t>
  </si>
  <si>
    <t>ACCOUNT NUMBER</t>
  </si>
  <si>
    <t>SUB OBJECT CODE</t>
  </si>
  <si>
    <t>AMOUNT</t>
  </si>
  <si>
    <t>LINE DESCRIPTION</t>
  </si>
  <si>
    <t>Interdepartmental Transfers</t>
  </si>
  <si>
    <t>Travel</t>
  </si>
  <si>
    <t>Equipment</t>
  </si>
  <si>
    <t>Local Assistance</t>
  </si>
  <si>
    <t>YES</t>
  </si>
  <si>
    <t>NO</t>
  </si>
  <si>
    <t>**select YES/NO</t>
  </si>
  <si>
    <t>NYS Guide to Financial Operations and</t>
  </si>
  <si>
    <t>SUNY Finance and Management System - revised July 1, 2017</t>
  </si>
  <si>
    <t>Transactional Objects</t>
  </si>
  <si>
    <t>Budgetary Objects are marked in bold</t>
  </si>
  <si>
    <t>All Fiscal years</t>
  </si>
  <si>
    <r>
      <rPr>
        <sz val="18"/>
        <color rgb="FF002060"/>
        <rFont val="Times New Roman"/>
        <family val="1"/>
      </rPr>
      <t xml:space="preserve">For detailed account information please see the OSC Guide to Financial Operations, Chapter IV,  </t>
    </r>
    <r>
      <rPr>
        <b/>
        <u/>
        <sz val="18"/>
        <color rgb="FF002060"/>
        <rFont val="Times New Roman"/>
        <family val="1"/>
      </rPr>
      <t>http://www.osc.state.ny.us/agencies</t>
    </r>
  </si>
  <si>
    <t xml:space="preserve">Legacy </t>
  </si>
  <si>
    <t xml:space="preserve">SUNY </t>
  </si>
  <si>
    <t xml:space="preserve">SUNY Title </t>
  </si>
  <si>
    <t>OSC Legacy</t>
  </si>
  <si>
    <t>SFS</t>
  </si>
  <si>
    <t>OSC/SFS</t>
  </si>
  <si>
    <t>SFS Title</t>
  </si>
  <si>
    <t>SFS Description (From GFO)</t>
  </si>
  <si>
    <t>Object</t>
  </si>
  <si>
    <t>Account</t>
  </si>
  <si>
    <t>Segregation</t>
  </si>
  <si>
    <t>State Operations</t>
  </si>
  <si>
    <t>Personal Service</t>
  </si>
  <si>
    <t>Personal Service Regular</t>
  </si>
  <si>
    <t>Regular Employee-Base Salary</t>
  </si>
  <si>
    <t>Salaries paid to State employees who are in annual salaried positions.</t>
  </si>
  <si>
    <t>Accessory Instruction</t>
  </si>
  <si>
    <t>Supporting Academic</t>
  </si>
  <si>
    <t>Personal Service Temporary PST:</t>
  </si>
  <si>
    <t>Personal Sevice Temporary</t>
  </si>
  <si>
    <t>Temp Employee Base Salary</t>
  </si>
  <si>
    <t>Salaries paid to temporary State employees who are in a non-annual salaried position.</t>
  </si>
  <si>
    <t>Holiday and Overtime:</t>
  </si>
  <si>
    <t>Regular Employee-Overtime</t>
  </si>
  <si>
    <t>Compensation for those hours worked in excess of 40 hours in any work week by a regular employee who is eligible for overtime compensation.</t>
  </si>
  <si>
    <t>Overtime</t>
  </si>
  <si>
    <t>Employee Expense</t>
  </si>
  <si>
    <t>Supplies &amp; Materials</t>
  </si>
  <si>
    <t>Supplies and Materials &amp; Employee Moving:</t>
  </si>
  <si>
    <t>Supplies Budgetary</t>
  </si>
  <si>
    <t>Office Supplies</t>
  </si>
  <si>
    <t>Equipment Expenses</t>
  </si>
  <si>
    <t>Supplies and Materials</t>
  </si>
  <si>
    <t>Purchase of consumable office supplies such as paper, pens, pencils, clips, toner, ink, tape, etc.</t>
  </si>
  <si>
    <t>IT Supplies</t>
  </si>
  <si>
    <t>Parts and Peripherals</t>
  </si>
  <si>
    <t>CHECK NOT IN GFO</t>
  </si>
  <si>
    <t>Typesetting &amp; Design</t>
  </si>
  <si>
    <t>Printing/Photo SupMat</t>
  </si>
  <si>
    <t>Photo supplies including film, media cards, lens’, photo developing chemicals, etc.</t>
  </si>
  <si>
    <t>Labeling &amp; Inserting</t>
  </si>
  <si>
    <t>Printing Supplies</t>
  </si>
  <si>
    <t xml:space="preserve">Procurement Card </t>
  </si>
  <si>
    <t>Procurement Card Clearing</t>
  </si>
  <si>
    <t>Inter-Agency Expense</t>
  </si>
  <si>
    <t>Temporary account class used for credit card payments. Once credit card statement is reconciled and accounts are identified, then a journal entry is required to transfer these charges to the proper account code(s).</t>
  </si>
  <si>
    <t>Classroom Supplies</t>
  </si>
  <si>
    <t>Supplies &amp; Materials - Educational</t>
  </si>
  <si>
    <t>Purchase of supplies and aids used in an educational environment such as crayons, glue, paper, arts &amp; craft materials, puzzles, games, play mats, etc.</t>
  </si>
  <si>
    <t>IT Hardware/Software Printers</t>
  </si>
  <si>
    <t>Computer Supplies and Parts</t>
  </si>
  <si>
    <t>Computer Accessories</t>
  </si>
  <si>
    <t>Media Storage Devices</t>
  </si>
  <si>
    <t>Academic Lab Supplies</t>
  </si>
  <si>
    <t>Supplies &amp; Materials - Laboratory</t>
  </si>
  <si>
    <t>Non-medical testing supplies used in State-operated laboratories.</t>
  </si>
  <si>
    <t>Tank Gas - Non-Medical</t>
  </si>
  <si>
    <t>Hazardous Chemicals - Non-Medical</t>
  </si>
  <si>
    <t>Radiation Film Badges - Non-Medical</t>
  </si>
  <si>
    <t>Dental Supplies</t>
  </si>
  <si>
    <t>Dental SupMat</t>
  </si>
  <si>
    <t>Dental instruments and supplies typically used in the practice of dentistry.</t>
  </si>
  <si>
    <t>Lab-Chemicals - Medical</t>
  </si>
  <si>
    <t>Medical Supplies &amp; Materials</t>
  </si>
  <si>
    <t>Surgical instruments, first aid supplies, chemicals, testing materials.</t>
  </si>
  <si>
    <t>Mineral &amp; Textile</t>
  </si>
  <si>
    <t>Purchase of base metals, minerals, fabric and leather materials, threads and yarns, etc.</t>
  </si>
  <si>
    <t>Lab-Glassware - Medical</t>
  </si>
  <si>
    <t>Lab-Animals - Medical</t>
  </si>
  <si>
    <t>Medical Waste</t>
  </si>
  <si>
    <t>Medical Lab Supplies</t>
  </si>
  <si>
    <t>Hazardous Chemicals - Medical</t>
  </si>
  <si>
    <t>Medical Radiation Film Badges</t>
  </si>
  <si>
    <t>Photographic Supplies - Medical</t>
  </si>
  <si>
    <t>Radioactive Materials - Medical</t>
  </si>
  <si>
    <t>Controlled Substances - Medical</t>
  </si>
  <si>
    <t>Drugs - Prescription &amp; Other</t>
  </si>
  <si>
    <t>Drugs SupMat</t>
  </si>
  <si>
    <t>Medicines such as aspirin, ibuprofen, insulin, and prescription drugs</t>
  </si>
  <si>
    <t>Facility/Residential Supplies - Cleaning</t>
  </si>
  <si>
    <t>Cleaning</t>
  </si>
  <si>
    <t>Cleaning supplies including brooms, brushes, cleaning chemicals and other facility/residential cleaning supplies.</t>
  </si>
  <si>
    <t>Supplies&amp; Materials - Buildings &amp; Grounds</t>
  </si>
  <si>
    <t>Supplies used to maintain State facilities and grounds such as hardware, lighting, signage, garden and landscaping tools, paint and painter supplies, etc.</t>
  </si>
  <si>
    <t>Supplies &amp; Materials-Asphalt/Road Surfacing</t>
  </si>
  <si>
    <t>Asphalt or road surfacing materials used to maintain roadways in proper operating condition for the duration of their useful life</t>
  </si>
  <si>
    <t>Supplies &amp; Materials-Laundry</t>
  </si>
  <si>
    <t>Laundry supplies including sheets, towels, small appliances (.e.g. iron), detergent and other facility/residential laundry supplies</t>
  </si>
  <si>
    <t>Non-employee clothing and footwear</t>
  </si>
  <si>
    <t>Wearing apparel, shoes, boots, etc. for residents or clients in state operated facilities</t>
  </si>
  <si>
    <t>Supplies &amp; Materials-Linens/Towels</t>
  </si>
  <si>
    <t>Sheets, blankets, towels, etc. used in facility/residential facilities</t>
  </si>
  <si>
    <t>Supplies &amp; Materials-Food Preparation Supplies</t>
  </si>
  <si>
    <t>Materials used in the prepration of food such as kitchen tools, baking pans. Ice trays, platters, etc.</t>
  </si>
  <si>
    <t>Supplies &amp; Materials -Personal Hygiene (CDL)</t>
  </si>
  <si>
    <t>Monthly personal needs allowance (PNA) payments to clients and family care providers for clothing and incidental expenses of persons living in facilities operated or certified by the State</t>
  </si>
  <si>
    <t>Supplies &amp; Materials -Recreational</t>
  </si>
  <si>
    <t>Campground, picnic, ski center, pool and other seasonal or recreational supplies, including physical education equipment, athletic supplies, etc.</t>
  </si>
  <si>
    <t>Supplies &amp; Maerials - Road Salt/Sand/De-Ice</t>
  </si>
  <si>
    <t>Security Supplies</t>
  </si>
  <si>
    <t>Security guard items such as ammunition, weapons, handcuffs, alarm systems used to protect state buildings and properties, fingerprint equipment, traffic beacons, protective clothing, life or water buoys, etc.</t>
  </si>
  <si>
    <t>Food and Beverage</t>
  </si>
  <si>
    <t>Food &amp; Related Consumables</t>
  </si>
  <si>
    <t>Institutional food, bottled water, etc. purchased for consumption by residents or clients in State-operated facilities.</t>
  </si>
  <si>
    <t>Utilities Budgetary - Consumable (i.e. Fuel)</t>
  </si>
  <si>
    <t>Books and Periodicals</t>
  </si>
  <si>
    <t>RefrnceBook/Mag/Map/Subsc SM</t>
  </si>
  <si>
    <t>Replacement law books, medical books, library books, periodicals, magazines and subscriptions for printed or electronic reference materials, electronic or sheet music, etc.</t>
  </si>
  <si>
    <t>H&amp;C Commodity - Oil #4 &amp; #6</t>
  </si>
  <si>
    <t>Oil #4 used to heat or cool State buildings or facilities</t>
  </si>
  <si>
    <t>H&amp;C Commodity-Low Sulfur Coal</t>
  </si>
  <si>
    <t>H&amp;C Commodity-Low Sulfur coal</t>
  </si>
  <si>
    <t>Energy &amp; Utilities</t>
  </si>
  <si>
    <t>Heating &amp; Cooling Fuel Commodity</t>
  </si>
  <si>
    <t>Low Sulfur coal used to heat or cool State buildings or facilities.</t>
  </si>
  <si>
    <t>Fuel Oil</t>
  </si>
  <si>
    <t>H&amp;C Commodity - Oil#2/Diesel</t>
  </si>
  <si>
    <t>Oil #2 / Diesel fuel used to heat or cool State buildings or facilities.</t>
  </si>
  <si>
    <t>Coal</t>
  </si>
  <si>
    <t>H&amp;C Commodity - Coal</t>
  </si>
  <si>
    <t>Coal used to heat or cool State buildings or facilities</t>
  </si>
  <si>
    <t>H&amp;C Transmission</t>
  </si>
  <si>
    <t>Heating &amp; Cooling Fuels</t>
  </si>
  <si>
    <t>Service charges associated with the delivery of heating and cooling fuels.</t>
  </si>
  <si>
    <t>H&amp;C Commodity-Other Fuels and Additives</t>
  </si>
  <si>
    <t>Other fuels and additives used to heat or cool state buildings or facilities such as kerosene, aviation fuel, crude oil, marine fuel, charcoal, propylene, ethylene, butane, fuel thickeners, lubricants, anti corrosives, antifreeze, grease, etc.</t>
  </si>
  <si>
    <t>Other Fuels</t>
  </si>
  <si>
    <t>H&amp;C Commodity - All Other</t>
  </si>
  <si>
    <t>All other fuel used to heat or cool State buildings or facilities such as nuclear fuel, uranium, and plutonium.</t>
  </si>
  <si>
    <t>Diesel for Motor Vehicle</t>
  </si>
  <si>
    <t>Diesel</t>
  </si>
  <si>
    <t>Motor Vehicle Fuels</t>
  </si>
  <si>
    <t>Purchase of diesel fuel used to operate motorized vehicles and equipment.</t>
  </si>
  <si>
    <t>Motor Equipment Supplies</t>
  </si>
  <si>
    <t>R&amp;M - Vehicles</t>
  </si>
  <si>
    <t>Equipment repairs &amp; Maintenance</t>
  </si>
  <si>
    <t>Contractual Services</t>
  </si>
  <si>
    <t>Purchase of goods used to repair or maintain autos, vans, buses, light duty trucks such as tires, oil, wiper blades, etc.</t>
  </si>
  <si>
    <t>Supplies and Tools for Maint/Repair</t>
  </si>
  <si>
    <t>Tools/Hardware Supplies</t>
  </si>
  <si>
    <t>Purchase of tools and hardware used to repair building facilities and vehicles.</t>
  </si>
  <si>
    <t>Fuel for Motor Vehicles - Gasoline</t>
  </si>
  <si>
    <t>Motor Vehicle Fuels - Gasoline</t>
  </si>
  <si>
    <t>Purchase of gasoline used to operate motorized vehicles and equipment.</t>
  </si>
  <si>
    <t>Compressed Natural Gas</t>
  </si>
  <si>
    <t>Purchase of CNG used to operate motorized vehicles and equipment.</t>
  </si>
  <si>
    <t>Hydrogen</t>
  </si>
  <si>
    <t>Purchase of hydrogen gas used to operate motorized vehicles and equipment</t>
  </si>
  <si>
    <t>Motor Vehicle Propane</t>
  </si>
  <si>
    <t>Purchase of propane gas used to operate motorized vehicles and equipment.</t>
  </si>
  <si>
    <t>Intra-Agency vehicle Chargeback</t>
  </si>
  <si>
    <t>Farm &amp; Garden</t>
  </si>
  <si>
    <t>Supplies &amp; Materials - Agricultural/Animal</t>
  </si>
  <si>
    <t>Agricultural and livestock management supplies.</t>
  </si>
  <si>
    <t xml:space="preserve">Materials for Manufacturing </t>
  </si>
  <si>
    <t>Manufacturing Mtrls Inv SupMat</t>
  </si>
  <si>
    <t>Materials used in the production of goods for sale or use by the State such as lumber, sheet metal, fasteners, cloth, etc. Includes materials used by Corcraft.</t>
  </si>
  <si>
    <t>Interdepartmenal Transfers Budgetary</t>
  </si>
  <si>
    <t>5925A</t>
  </si>
  <si>
    <t>Appropriated Transfers TO Other Funds</t>
  </si>
  <si>
    <t>Professional Services</t>
  </si>
  <si>
    <t>Financial Services</t>
  </si>
  <si>
    <t>Accounting services provided by an independent contractor that DO NOT involve auditing services.</t>
  </si>
  <si>
    <t>Employee Expense - Clothing and Footwear</t>
  </si>
  <si>
    <t>Empl Exp - Clothing &amp; Footwear</t>
  </si>
  <si>
    <t>Reimbursement to employees for purchase of wearing apparel, shoes, boots, etc.</t>
  </si>
  <si>
    <t>Employee Moving Expense (IRS Reportable)</t>
  </si>
  <si>
    <t>Empl Exp - Moving Expense</t>
  </si>
  <si>
    <t>Moving expense reimbursement to employees</t>
  </si>
  <si>
    <t>Central Stores Recharge</t>
  </si>
  <si>
    <t>Central Stores Recharge - Budgetary</t>
  </si>
  <si>
    <t>Recycling/Deposits Credit</t>
  </si>
  <si>
    <t>Central Dup &amp; Print Recharge</t>
  </si>
  <si>
    <t>Central Dup &amp; Print Recharge - Budgetary</t>
  </si>
  <si>
    <t>Operations Recharge - Non- Medical</t>
  </si>
  <si>
    <t>Educational Communication - Non-Medical</t>
  </si>
  <si>
    <t>Bioelectronics Lab - Non-Medical</t>
  </si>
  <si>
    <t>Recharges - Bioelectronics Budgetary</t>
  </si>
  <si>
    <t>Recharges - Radiation Protection Services Budgetary</t>
  </si>
  <si>
    <t>Recharges - Scientific Medical Instrument Budgetary</t>
  </si>
  <si>
    <t>Radiation Protection Services - Non-Medical</t>
  </si>
  <si>
    <t>Scientific Medical Instrument - Non-Medical</t>
  </si>
  <si>
    <t>Employee/Non Employee Travel:</t>
  </si>
  <si>
    <t>Travel Budgetary</t>
  </si>
  <si>
    <t>Employee Travel Parking, Tolls, Incidentals</t>
  </si>
  <si>
    <t>Employee Travel</t>
  </si>
  <si>
    <t>Parking, Tolls, Incidentals (passport fees, visa fee, currency conversion, travelers’ checks, telephone calls, etc.).</t>
  </si>
  <si>
    <t>Employee Travel - Public Transportation</t>
  </si>
  <si>
    <t>Subway tokens, bus fares, taxi fares, ferry fares, etc</t>
  </si>
  <si>
    <t>Non-Employee Travel - Board Member</t>
  </si>
  <si>
    <t>Non-Employee Travel</t>
  </si>
  <si>
    <t>Non-employee travel expenses incurred by a Board or Commission member.</t>
  </si>
  <si>
    <t>Non-Employee Travel - Consultant</t>
  </si>
  <si>
    <t>Non-employee travel expenses incurred by a consultant pursuant to contract.</t>
  </si>
  <si>
    <t>Non-Employee Travel - Speaker</t>
  </si>
  <si>
    <t>Non-employee travel expenses incurred by a speaker at a state-sponsored function or event.</t>
  </si>
  <si>
    <t>Non-Employee Travel - Team</t>
  </si>
  <si>
    <t>Non-employee travel expenses incurred by sports teams (e.g. university basketball team).</t>
  </si>
  <si>
    <t>Non-Employee Travel - Other (Unclassified)</t>
  </si>
  <si>
    <t>All other non-employee travel expenses (e.g. performers at State-sponsored events).</t>
  </si>
  <si>
    <t>Travel -Procurement  Card Purchases</t>
  </si>
  <si>
    <t>Inter-Agency Services</t>
  </si>
  <si>
    <t>Employee Travel - Rental Cars</t>
  </si>
  <si>
    <t>Employee Travel - Rental</t>
  </si>
  <si>
    <t>Vehicle rental including marine craft, automobiles</t>
  </si>
  <si>
    <t>Employee Travel Per Diem</t>
  </si>
  <si>
    <t>Employee Travel - Per Diem</t>
  </si>
  <si>
    <t>Reimbursement to employee of ‘receipted’ meal and/or lodging expenses OR per diem for meal and/or lodging expenses while in travel status.</t>
  </si>
  <si>
    <t>Employee Meals Non-taxable</t>
  </si>
  <si>
    <t>Employee Travel - Meals</t>
  </si>
  <si>
    <t>Per diem payment to employee for breakfast and dinner.</t>
  </si>
  <si>
    <t>Employee Meals Taxable</t>
  </si>
  <si>
    <t>Employee Travel - Lodging</t>
  </si>
  <si>
    <t>Employee Travel-Lodging</t>
  </si>
  <si>
    <t>Hotels, Motels</t>
  </si>
  <si>
    <t>Employee Travel - Supplies</t>
  </si>
  <si>
    <t>Books, magazines, carry bags, etc</t>
  </si>
  <si>
    <t>Employee Travel-Air Fare</t>
  </si>
  <si>
    <t>Employee Travel - Airplane</t>
  </si>
  <si>
    <t>Payments to airline companies or travel agents for air fare</t>
  </si>
  <si>
    <t>Employee Travel Train Fare (not subway tokens)</t>
  </si>
  <si>
    <t>Employee Travel - Train</t>
  </si>
  <si>
    <t>Train fare.</t>
  </si>
  <si>
    <t>Employee Expense-Receipted Reimbursement</t>
  </si>
  <si>
    <t>Reimbursement to employee of work related expenses</t>
  </si>
  <si>
    <t>Employee Travel Personal Car Mileage</t>
  </si>
  <si>
    <t>Employee Travel - Mileage</t>
  </si>
  <si>
    <t>Mileage reimbursement to employees for personal use of vehicle.</t>
  </si>
  <si>
    <t>Interdepartmental Transfer-Travel</t>
  </si>
  <si>
    <t>Business Travel Acct (BTA)</t>
  </si>
  <si>
    <t>Employee Travel - Prepaid Expense</t>
  </si>
  <si>
    <t>Temporary account class used for travel credit card payments. Once credit card statement is reconciled and accounts</t>
  </si>
  <si>
    <t>Automotive - Repairs</t>
  </si>
  <si>
    <t>are identified then a journal entry is required to transfer these charges to the proper travel account code(s).</t>
  </si>
  <si>
    <t>Automotive - Gas</t>
  </si>
  <si>
    <t>Automotive - Credit Cards</t>
  </si>
  <si>
    <t>Automotive - Fleet Rental</t>
  </si>
  <si>
    <t>Automotive - Bus Rental</t>
  </si>
  <si>
    <t>Automotive - Miscellaneous</t>
  </si>
  <si>
    <t>Recharge Automotive - budgetary</t>
  </si>
  <si>
    <t>Contractual Services - Lease, Maintenance &amp; Repairs:</t>
  </si>
  <si>
    <t xml:space="preserve">Contractual Services Budgetary </t>
  </si>
  <si>
    <t>Leases-IT Equipment</t>
  </si>
  <si>
    <t>Mainframe Lease</t>
  </si>
  <si>
    <t>Computer, Information Technology &amp; Communications</t>
  </si>
  <si>
    <t>IT Lease/Lease Purchase</t>
  </si>
  <si>
    <t>Payments for lease or rent of high-performance computer used for large-scale applications and computing purposes</t>
  </si>
  <si>
    <t>Leases-Other Equipment</t>
  </si>
  <si>
    <t>Equipment Lease</t>
  </si>
  <si>
    <t>Equipment Rentals and leases</t>
  </si>
  <si>
    <t>Long-term equipment contract leases</t>
  </si>
  <si>
    <t>Leases-Vehicles</t>
  </si>
  <si>
    <t>Motor Vehicle Lease</t>
  </si>
  <si>
    <t>Autos, Vans, Buses, Light Duty Truck leases.</t>
  </si>
  <si>
    <t>Equipment Maint/Repairs - IT</t>
  </si>
  <si>
    <t>IT Equipment Maint &amp; Support  </t>
  </si>
  <si>
    <t>Computer Services</t>
  </si>
  <si>
    <t>IT Service Maintenance and Support</t>
  </si>
  <si>
    <t>Maintenance and support services for computer hardware; disk storage systems; nearline or backup systems; mainframe computers; servers; printers; PC’s, work stations or notebooks.</t>
  </si>
  <si>
    <t>Equipment Main/Repairs - Appliances</t>
  </si>
  <si>
    <t>Equipment Repairs &amp; Maintenance</t>
  </si>
  <si>
    <t>Purchase of goods used to repair or services to maintain major appliances.</t>
  </si>
  <si>
    <t>Equipment Maint/Repairs - Vehicles</t>
  </si>
  <si>
    <t>Vehicles R &amp; M</t>
  </si>
  <si>
    <t>Equipment Maint/Repairs -Communications</t>
  </si>
  <si>
    <t>Medical &amp; Dental Equipment Maintenance &amp; Repairs</t>
  </si>
  <si>
    <t>Purchase of goods used to repair or services to maintain medical and dental equipment</t>
  </si>
  <si>
    <t>Office Equipment Repairs &amp; Maintenance</t>
  </si>
  <si>
    <t>Purchase of goods used to repair or services to maintain office equipment and furnishings</t>
  </si>
  <si>
    <t>Assistive Technology Repairs &amp; Maintenance</t>
  </si>
  <si>
    <t>Purchase of goods used to repair or services to maintain assistive, adaptive, and rehabilitative devices for people with disabilities</t>
  </si>
  <si>
    <t>Aviation Repairs &amp; Maintenance</t>
  </si>
  <si>
    <t>Purchase of goods used to repair or services to maintain aviation equipment</t>
  </si>
  <si>
    <t>Heavy Machinery Repairs &amp; Maintenance</t>
  </si>
  <si>
    <t>Purchase of goods used to repair or services to maintain heavy machinery used by state employees</t>
  </si>
  <si>
    <t>Marine Repairs &amp; Maintenance</t>
  </si>
  <si>
    <t>Purchase of goods used to repair or services to maintain marine equipment</t>
  </si>
  <si>
    <t>Safety Equipment Repairs &amp; Maintenance</t>
  </si>
  <si>
    <t>Purchase of goods used to repair or services to maintain safety equipment</t>
  </si>
  <si>
    <t>Scientific Equipment Repairs &amp; Maintenance</t>
  </si>
  <si>
    <t>Purchase of goods used to repair or services to maintain scientific and laboratory equipment</t>
  </si>
  <si>
    <t>Security Equipment Reapirs &amp; Maintenance</t>
  </si>
  <si>
    <t>Purchase of goods used to repair or services to maintain security equipment</t>
  </si>
  <si>
    <t>Leases-Real Property-Base Rent</t>
  </si>
  <si>
    <t>Real Property Leases - Base Rent</t>
  </si>
  <si>
    <t>Real Property Leases</t>
  </si>
  <si>
    <t>Base rental payment for office, warehouse and storage space.</t>
  </si>
  <si>
    <t>Leases-Real Property-Tax Escalation</t>
  </si>
  <si>
    <t>Real Property Leases - Tax Escalation</t>
  </si>
  <si>
    <t>Amounts paid for tenant share of real estate tax increases over the base year amount (includes estimated payments).</t>
  </si>
  <si>
    <t>Leases-Real Property-Oper Cost Escalation</t>
  </si>
  <si>
    <t>Real Property Leases - Oper Cost Escalat</t>
  </si>
  <si>
    <t>Amounts paid for tenant share of operating cost increases over the base year amount including janitorial, building maintenance and common area costs.</t>
  </si>
  <si>
    <t>Leases-Real Property-Utilities</t>
  </si>
  <si>
    <t>Leases-Real Property-Construction Fitup</t>
  </si>
  <si>
    <t>Real Property Leases - Const Fitup</t>
  </si>
  <si>
    <t>Charges by landlord for alterations to leased space.</t>
  </si>
  <si>
    <t>Leases-Real Property-Other</t>
  </si>
  <si>
    <t>Real Property Leases - Parking &amp; Other</t>
  </si>
  <si>
    <t>Other sundry charges by the landlord. Such items as parking, service contract provided through the landlord (HVAC maintenance) lock charges and special cleaning (carpet shampoo).</t>
  </si>
  <si>
    <t>OGS Space Chargeback</t>
  </si>
  <si>
    <t>Space Chargeback IS</t>
  </si>
  <si>
    <t>Inter-agency payment to Centralized Services Fund.</t>
  </si>
  <si>
    <t>5211*</t>
  </si>
  <si>
    <t>Inter-agency Training</t>
  </si>
  <si>
    <t>Training</t>
  </si>
  <si>
    <t>Inter-agency payment for training provided by one agency to employees of another agency</t>
  </si>
  <si>
    <t>Building Repairs</t>
  </si>
  <si>
    <t>Building &amp; Grounds Equip R&amp;M</t>
  </si>
  <si>
    <t>Purchase of goods used to repair or services to maintain equipment used by state employees to maintain buildings and grounds (e.g. pressure washers, lawn mowers, snow plows, steel, lead, tin, copper, garage doors, windows, beams, etc).</t>
  </si>
  <si>
    <t xml:space="preserve">Contractual Services - Utilities: </t>
  </si>
  <si>
    <t>Utilities Non Consumuable/other Utilities Budgetary</t>
  </si>
  <si>
    <t>Natural Gas</t>
  </si>
  <si>
    <t>Gas Commodity</t>
  </si>
  <si>
    <t>Payment based on gas usage in a State building/facility or for State use of a building/facility.</t>
  </si>
  <si>
    <t>Electricity</t>
  </si>
  <si>
    <t>Electricity Commodity</t>
  </si>
  <si>
    <t>Payment for electricity usage in a State building/facility or for State use of a building/facility or to operate motorized vehicles and equipment.</t>
  </si>
  <si>
    <t>Steam</t>
  </si>
  <si>
    <t>H&amp;C Commodity - Steam</t>
  </si>
  <si>
    <t>Steam used to heat or cool State buildings or facilities</t>
  </si>
  <si>
    <t>Chilled Water</t>
  </si>
  <si>
    <t>H&amp;C Commodity - Chilled Water</t>
  </si>
  <si>
    <t>Chilled water used to heat or cool State buildings or facilities.</t>
  </si>
  <si>
    <t>Water-Non Municipal</t>
  </si>
  <si>
    <t>Water</t>
  </si>
  <si>
    <t>Water and Sewage</t>
  </si>
  <si>
    <t>Service charges for water.</t>
  </si>
  <si>
    <t xml:space="preserve">Sewage </t>
  </si>
  <si>
    <t>Sewer</t>
  </si>
  <si>
    <t>Service charges for sewer.</t>
  </si>
  <si>
    <t>Electricity Transmission</t>
  </si>
  <si>
    <t>Service charges for delivery of electric service(s) to end-user.</t>
  </si>
  <si>
    <t>Gas Transmission</t>
  </si>
  <si>
    <t xml:space="preserve">Gas </t>
  </si>
  <si>
    <t>Service charges for delivery of gas service(s) to end-user</t>
  </si>
  <si>
    <t>Methane</t>
  </si>
  <si>
    <t>Purchase of methane gas from supplier or landfill owner</t>
  </si>
  <si>
    <t>Propane (non-vehicle use)</t>
  </si>
  <si>
    <t>Propane (non-Vehicle use)</t>
  </si>
  <si>
    <t>Purchase of propane gas from supplier for purposes other than to operate a motor vehicle or equipment.</t>
  </si>
  <si>
    <t>H&amp;C Commodity Bio Oil</t>
  </si>
  <si>
    <t>Bio fuel (containing over 80% renewable materials) used to heat or cool State buildings or facilities.</t>
  </si>
  <si>
    <t>H&amp;C Commodity Bio Oil Blend</t>
  </si>
  <si>
    <t>Bio oil blended fuel used to heat or cool State buildings or facilities.</t>
  </si>
  <si>
    <t>Contractual Services - OGS Centralized Services:</t>
  </si>
  <si>
    <t>OFT Computer Center Services</t>
  </si>
  <si>
    <t>Centralized CIO/OFT Srvcs IS</t>
  </si>
  <si>
    <t>Payment for goods/serv by another state agency</t>
  </si>
  <si>
    <t>Inter-agency payment for development and operation on the New York Intranet (NYNet) and telecommunication systems.</t>
  </si>
  <si>
    <t>OGS Telecommunications</t>
  </si>
  <si>
    <t>PASNY Electrical Services</t>
  </si>
  <si>
    <t>Utilities IS</t>
  </si>
  <si>
    <t>Inter-agency payment to Centralized Services Fund for electric service.</t>
  </si>
  <si>
    <t>Contractual Services - Telephone/Communication Charges Services:</t>
  </si>
  <si>
    <t>Telephone Services</t>
  </si>
  <si>
    <t>IP Phones</t>
  </si>
  <si>
    <t>Communications</t>
  </si>
  <si>
    <t>Payments to service provider for (hard-wired) local and long distance phone services</t>
  </si>
  <si>
    <t>Radio Services</t>
  </si>
  <si>
    <t>Payments to service provider for radio services that are NOT related to advertising</t>
  </si>
  <si>
    <t>TV payment to serv provider</t>
  </si>
  <si>
    <t>Television Services</t>
  </si>
  <si>
    <t>Payments to service provider for television service including closed caption; that is NOT related to advertising.</t>
  </si>
  <si>
    <t>Cloud Computing</t>
  </si>
  <si>
    <t>Payments to a cloud computing service provider for on-demand computer resources (data, software) via an external computer network, rather than from a local computer or server.</t>
  </si>
  <si>
    <t>Mobile Telecommunication Services</t>
  </si>
  <si>
    <t>Cell Phone Service</t>
  </si>
  <si>
    <t>Payments to service provider for cell phones</t>
  </si>
  <si>
    <t>IT Telecommunication Services</t>
  </si>
  <si>
    <t>Enhanced Telecommunication Services</t>
  </si>
  <si>
    <t>Voice over Internet Protocol (VoIP) or other digital enhanced telecommunications services.</t>
  </si>
  <si>
    <t>Retainage-Other Than Personal Services</t>
  </si>
  <si>
    <t>5590A</t>
  </si>
  <si>
    <t>Retainage</t>
  </si>
  <si>
    <t>Retainage is the amount temporarily withheld from contract payment(s) to ensure performance. This account code is used for both the withholding and release of monies to the payee.</t>
  </si>
  <si>
    <t>Telephone Recharge</t>
  </si>
  <si>
    <t>Telephone-Local Usage</t>
  </si>
  <si>
    <t>Telephone-Tolls</t>
  </si>
  <si>
    <t>Telephone-Install/Relocate</t>
  </si>
  <si>
    <t>Telephone-Maintenance</t>
  </si>
  <si>
    <t>Telephone-Adjustments</t>
  </si>
  <si>
    <t>Recharges - Telephone budgetary</t>
  </si>
  <si>
    <t>Contractual Services - Postage and Shipping:</t>
  </si>
  <si>
    <t xml:space="preserve">Postage </t>
  </si>
  <si>
    <t>Postage</t>
  </si>
  <si>
    <t>Postage for mailing correspondence, brochures, renewal notices, etc. using US Postal Service and priority or overnight delivery services. NOTE: costs for shipping packages/containers using private carriers should be charged to Shipping 55220.</t>
  </si>
  <si>
    <t>Shipping</t>
  </si>
  <si>
    <t>Costs for shipping packages/containers using private carriers. NOTE: costs for postage in mailing correspondence, brochures, renewal notices, etc should be charged to Postage 55203.</t>
  </si>
  <si>
    <t>Postage Recharge</t>
  </si>
  <si>
    <t>Recharges- Postage - budgetary</t>
  </si>
  <si>
    <t>Contractual Services - Printing:</t>
  </si>
  <si>
    <t>Commercial Printing - Non Advertising</t>
  </si>
  <si>
    <t>Commercial Printing</t>
  </si>
  <si>
    <t>Printing (non-advertising)</t>
  </si>
  <si>
    <t>Commercial printing - including print of brochures, catalogs magazine, booklets, binding, finishing, etc.</t>
  </si>
  <si>
    <t>Photography Services - Non Advertising</t>
  </si>
  <si>
    <t>Photography</t>
  </si>
  <si>
    <t>Photographer services associated with agency-sponsored events and activities.</t>
  </si>
  <si>
    <t>Photocopying Services - Non Advertising</t>
  </si>
  <si>
    <t>Reproduction Services (copying)</t>
  </si>
  <si>
    <t>Reproduction (photocopying) services of booklets and other information materials (e.g. public health information, applications, tax forms, binding, finishing, etc. that are NOT related to advertising and marketing activities.</t>
  </si>
  <si>
    <t>Printing Services Advertising &amp; Marketing</t>
  </si>
  <si>
    <t>Commercial Printing Adv</t>
  </si>
  <si>
    <t>Advertising &amp; Marketing</t>
  </si>
  <si>
    <t>Commercial printing including print of brochures and catalogs used to promote business and travel in New York State.</t>
  </si>
  <si>
    <t>Inter-Agency Printing Services</t>
  </si>
  <si>
    <t>OMH Utica Print IS</t>
  </si>
  <si>
    <t>Payment for goods or Services provided by another state agency</t>
  </si>
  <si>
    <t>Printing, photocopying, and design services provided by OMH Print Shop</t>
  </si>
  <si>
    <t>Contractual Services:</t>
  </si>
  <si>
    <t>Conference reg fees -emp traveler-in state</t>
  </si>
  <si>
    <t>Conf/Training - In State</t>
  </si>
  <si>
    <t>Registration fees and costs for sponsoring or hosting in-state training and conferences. DOES NOT include employee travel expenses.</t>
  </si>
  <si>
    <t>Conference/Training Services - In State</t>
  </si>
  <si>
    <t>Conferences/Training</t>
  </si>
  <si>
    <t>Conference/Training Services - Out of State</t>
  </si>
  <si>
    <t>Registration fees and costs for sponsoring or hosting out of state training and conferences. DOES NOT include employee travel expenses.</t>
  </si>
  <si>
    <t>Subscriptions Services</t>
  </si>
  <si>
    <t>Memberships</t>
  </si>
  <si>
    <t>Dues and membership fees paid to professional organizations.</t>
  </si>
  <si>
    <t>Dietetics &amp; Nutrition</t>
  </si>
  <si>
    <t>Food and nutrition services including food service management.</t>
  </si>
  <si>
    <t>Food Prep</t>
  </si>
  <si>
    <t>Food Preperation</t>
  </si>
  <si>
    <t>Food Preparation</t>
  </si>
  <si>
    <t>Independent contractors engaged to prepare and distribute food/ meals to clients at State-operated facilities.</t>
  </si>
  <si>
    <t>Moving Services</t>
  </si>
  <si>
    <t>Movers</t>
  </si>
  <si>
    <t>Payments to independent contractors for moving services.</t>
  </si>
  <si>
    <t>Call Centers</t>
  </si>
  <si>
    <t>Contractual Service expenses associated with private firms who manage incoming calls from customers and taxpayers to take orders, answer inquiries and questions, complaints, troubleshot problems and provide information.</t>
  </si>
  <si>
    <t>Design Engineers</t>
  </si>
  <si>
    <t>Design engineer expenses related to preparation of blueprints and schematics for various structures and builidng systems</t>
  </si>
  <si>
    <t>Construction Inspection Engineers</t>
  </si>
  <si>
    <t>Site inspection of highway, bridge, airport, rail, building, waterway, systems, and utility construction projects.</t>
  </si>
  <si>
    <t>Plant Inspection Engineers</t>
  </si>
  <si>
    <t>Assessment and inspection of the condition of state facilities (e.g. cook/chill food preparation) to ensure compliance with state and local codes.</t>
  </si>
  <si>
    <t>Non-Classified Engineers</t>
  </si>
  <si>
    <t>Non Classified Engineers</t>
  </si>
  <si>
    <t>All other activities using licensed engineers</t>
  </si>
  <si>
    <t>Environmental Assessment</t>
  </si>
  <si>
    <t>Environmental consultant engaged to assess compliance with environmental regulations or environmental problems that may exist on state or public properties</t>
  </si>
  <si>
    <t>Environmental Cleanup</t>
  </si>
  <si>
    <t>Environmental cleanup expenses include on-site and emergency response service; remediation support services, waste recycling, transportation and disposal and hazardous waste management services.</t>
  </si>
  <si>
    <t>Actuarial</t>
  </si>
  <si>
    <t>Acturial services provided in connection with the assesment of financial consequences of risk (.e.g retirement systems, insurance plans, etc.)</t>
  </si>
  <si>
    <t>Management of State Facilities</t>
  </si>
  <si>
    <t>Payments to independent contractors to coordinate, supervise and inspect all facets of property management and repairs</t>
  </si>
  <si>
    <t>Generators</t>
  </si>
  <si>
    <t>Power generation equipment maintenance or repair</t>
  </si>
  <si>
    <t>Maintenance Services - Boilers</t>
  </si>
  <si>
    <t>Maintenance Services</t>
  </si>
  <si>
    <t>Boiler maintenance, installation and set up, repair or operation services.</t>
  </si>
  <si>
    <t>Snow plowing/Removal</t>
  </si>
  <si>
    <t>Snow Removal</t>
  </si>
  <si>
    <t>Payments to independent contractors for snow plowing and/or removal.</t>
  </si>
  <si>
    <t>Plumbing system maintenance repair</t>
  </si>
  <si>
    <t>Plumbing</t>
  </si>
  <si>
    <t>Plumbing system maintenance or repair.</t>
  </si>
  <si>
    <t>Pest Control</t>
  </si>
  <si>
    <t>Pest control</t>
  </si>
  <si>
    <t>Payments to independent contractors for assessment, eradication and monitoring of pests and insects.</t>
  </si>
  <si>
    <t>Asbestos Abatement</t>
  </si>
  <si>
    <t>Expenses for the removal or enclosure of asbestos.</t>
  </si>
  <si>
    <t>Auditing Performance (Non-Finance)</t>
  </si>
  <si>
    <t>Auditing Performance-Non Finance</t>
  </si>
  <si>
    <t>Advisory or consulting services where the scope of the engagement is NOT related to the preparation or audit of financial records or statements (e.g. project management, internal control assessment, human resource management, etc.).</t>
  </si>
  <si>
    <t>Cleaning-Non-State Facilities</t>
  </si>
  <si>
    <t>Janitorial services provided at non-state facilities (e.g. community residences).</t>
  </si>
  <si>
    <t>Community Improvement</t>
  </si>
  <si>
    <t>Services provided for improvements in communities</t>
  </si>
  <si>
    <t>Maintenance Services - Rubbish</t>
  </si>
  <si>
    <t>Payments to independent contractors for trash/rubbish removal and document shredding.</t>
  </si>
  <si>
    <t>Maintenance Services - Fire Alarm/Suppression</t>
  </si>
  <si>
    <t>Fire Alram/Suppression</t>
  </si>
  <si>
    <t>Fire protection system and equipment maintenance or repair service.</t>
  </si>
  <si>
    <t>Maintenance Services - Medical Waste Removal</t>
  </si>
  <si>
    <t>Payments to independent contractors for removal and disposal of medical waste.</t>
  </si>
  <si>
    <t>IT Software/Licenses</t>
  </si>
  <si>
    <t>Business Functn Spcfic Sftwre </t>
  </si>
  <si>
    <t>Software</t>
  </si>
  <si>
    <t>Software that helps automate an organization’s business functions (e.g., procurement software, accounting software, etc.).</t>
  </si>
  <si>
    <t>Cooling Refrigeration Services</t>
  </si>
  <si>
    <t>IT Software Installation/Integration</t>
  </si>
  <si>
    <t>IT Consultant-Design/Develop</t>
  </si>
  <si>
    <t>Applications Development</t>
  </si>
  <si>
    <t>IT Consulting Services</t>
  </si>
  <si>
    <t>Mainframe software applications design; personal computer application design; application programming services; operating system programming services; client or server programming services; ERP or database applications programming services; application implementation services; internet or intranet client application development services; internet or intranet server application development services.</t>
  </si>
  <si>
    <t>IT Software Maintenance</t>
  </si>
  <si>
    <t>Software Maint &amp; Support </t>
  </si>
  <si>
    <t>IT Services Maintenance and Support</t>
  </si>
  <si>
    <t>Maintenance and support services for computer software applications including but not limited to business applications, network applications, operating system applications and server applications.</t>
  </si>
  <si>
    <t>Hardware/Software Installation</t>
  </si>
  <si>
    <t>Installation or set-up of computer software; physical installation or set-up of computer hardware.</t>
  </si>
  <si>
    <t>IT Hardware Maintenance</t>
  </si>
  <si>
    <t>IT Services-Other</t>
  </si>
  <si>
    <t>Maintenance Services - Electrical</t>
  </si>
  <si>
    <t>Lighting installation, electrical power system, computerized system, cable television, fiber optic maintenance services.</t>
  </si>
  <si>
    <t>Maintenance Services - Elevators</t>
  </si>
  <si>
    <t>Elevator maintenance services.</t>
  </si>
  <si>
    <t>Non Classified IT Consulting</t>
  </si>
  <si>
    <t>Non Classified IT consulting</t>
  </si>
  <si>
    <t>Support and Administrative services for fax, telephone, pager, voicemail, network voice, data voice, videoconference, etc</t>
  </si>
  <si>
    <t>Help Desk</t>
  </si>
  <si>
    <t>Level 1 IT help</t>
  </si>
  <si>
    <t>Client Services</t>
  </si>
  <si>
    <t>Client Services (Unclssfd)</t>
  </si>
  <si>
    <t>Services provided to wards of the state such as, barber/ beautician, religious/ cleric, etc.</t>
  </si>
  <si>
    <t>Network Design</t>
  </si>
  <si>
    <t>Wide area or local area network communications design electronic data interchange EDI design; database design; systems architecture; network planning services; systems planning services; telecommunications planning services.</t>
  </si>
  <si>
    <t>Programming</t>
  </si>
  <si>
    <t>Designing, writing, testing, debugging, and maintaining the source code of computer programs.</t>
  </si>
  <si>
    <t>Laundry and Linen Services</t>
  </si>
  <si>
    <t>Laundry Prof Svcs</t>
  </si>
  <si>
    <t>Laundry</t>
  </si>
  <si>
    <t>Laundry and dry cleaning services provided by independent contractors.</t>
  </si>
  <si>
    <t>Building/Property Services</t>
  </si>
  <si>
    <t>Maintenance - Custodial</t>
  </si>
  <si>
    <t>Payments to independent contractors for custodial/janitorial services.</t>
  </si>
  <si>
    <t>Energy Performance Contracts</t>
  </si>
  <si>
    <t>Energy</t>
  </si>
  <si>
    <t>Inspection, survey and analysis of energy flows for energy conservation in a building, process, or system to reduce the amount of energy used.</t>
  </si>
  <si>
    <t>Project Management</t>
  </si>
  <si>
    <t>Planning, organizing, securing and managing resources to bring about the successful completion of specific project goals and objectives.</t>
  </si>
  <si>
    <t>Honorariums</t>
  </si>
  <si>
    <t>Stipends/Honorarium/Annuities</t>
  </si>
  <si>
    <t>Stipends/Honorariums/Annuities</t>
  </si>
  <si>
    <t>Fixed or regular allowance payments for a specified period of time (e.g. stipends to students), and voluntary payments given for professional services (e.g. speech, invocations or public address).</t>
  </si>
  <si>
    <t>Risk Management</t>
  </si>
  <si>
    <t>Computer or network or internet security; third party warranty service; quality assurance services; system usability services.</t>
  </si>
  <si>
    <t>Systems Integration</t>
  </si>
  <si>
    <t>Systems integration design; system analysis service; system installation service</t>
  </si>
  <si>
    <t>Data Management Services</t>
  </si>
  <si>
    <t>Data Management Systems</t>
  </si>
  <si>
    <t>Online data processing service; data processing or preparation services; data center services; disaster recovery services; document scanning service; data storage service; content or data standardization services; CD ROM mastering services; content or data classification services; data conversion service.</t>
  </si>
  <si>
    <t>Internet Services</t>
  </si>
  <si>
    <t>Internet service providers ISP; electronic mail service provider; World wide web WWW site design; web search engine providers; WWW site operation host services; application service providers; internet domain names.</t>
  </si>
  <si>
    <t>Security Services</t>
  </si>
  <si>
    <t>Security - Guards</t>
  </si>
  <si>
    <t>Security</t>
  </si>
  <si>
    <t>Building and property security guards.</t>
  </si>
  <si>
    <t>Clerical Services</t>
  </si>
  <si>
    <t>55001</t>
  </si>
  <si>
    <t>Administrative &amp; Clerical</t>
  </si>
  <si>
    <t>Temporary contract workers provided by staffing companies to provide administrative or clerical support.</t>
  </si>
  <si>
    <t>Computer Game/Entertainment Software</t>
  </si>
  <si>
    <t>Video games or other entertainment played on a personal computer.</t>
  </si>
  <si>
    <t>Content Authoring/Editing Software</t>
  </si>
  <si>
    <t>Software used to create, edit and update content.</t>
  </si>
  <si>
    <t>Content Management Software</t>
  </si>
  <si>
    <t>Software that supports the collection, managing, and publishing of information in any form or medium.</t>
  </si>
  <si>
    <t>Data Management/Query Software</t>
  </si>
  <si>
    <t>Software that controls the creation, maintenance, and the use of a database.</t>
  </si>
  <si>
    <t>Development Software</t>
  </si>
  <si>
    <t>A program or application that software developers use to create, debug, maintain, or otherwise support other programs and applications.</t>
  </si>
  <si>
    <t>Educational/Reference Software</t>
  </si>
  <si>
    <t>Software for which the primary purpose is teaching or self-learning.</t>
  </si>
  <si>
    <t>Electrical Equipment Software</t>
  </si>
  <si>
    <t>Software for monitoring electrical equipment such as HVAC systems, etc.</t>
  </si>
  <si>
    <t>Enterprise License Agreements</t>
  </si>
  <si>
    <t>Volume licensing packages for a specific type of software or for a line of software products from a specific vendor.</t>
  </si>
  <si>
    <t>Finance/Accounting Enterprise Resource Planning Software</t>
  </si>
  <si>
    <t>Software related to general ledger, payables, cash management, fixed assets, receivables, budgeting or an ERP application that integrates internal and external management information across an entire organization.</t>
  </si>
  <si>
    <t>Industry-Specific Software</t>
  </si>
  <si>
    <t>Industry-Specific SoftwareSoftware developed for the use of a specific industry, e.g. retail, automotive, and engineering</t>
  </si>
  <si>
    <t>Information Exchange Software</t>
  </si>
  <si>
    <t>Automated information sharing across organizations</t>
  </si>
  <si>
    <t>Network Applications Software</t>
  </si>
  <si>
    <t>Software application that implements a network.</t>
  </si>
  <si>
    <t>Network Management Software</t>
  </si>
  <si>
    <t>The software that sits on the Network Management Station (NMS) and retrieves data from a Management Agent (MA).</t>
  </si>
  <si>
    <t>Networking</t>
  </si>
  <si>
    <t>The information, data or programming used to make it possible for computers to communicate or connect to one another.</t>
  </si>
  <si>
    <t>Highway Maintenance Services</t>
  </si>
  <si>
    <t>Highway Maintenance</t>
  </si>
  <si>
    <t>Payments to independent contractors for highway maintenance services including grass cutting, tree pruning or removal, etc.</t>
  </si>
  <si>
    <t>Operating environment Software</t>
  </si>
  <si>
    <t>Operating Environment Software</t>
  </si>
  <si>
    <t>Application software comprising the "look and feel" of the system, its appearance and the things that have to be done to achieve desired results, e.g. Microsoft Windows, Unix, etc.</t>
  </si>
  <si>
    <t>Security/Protection Software</t>
  </si>
  <si>
    <t>Software providing protection against viruses, spyware, malware and other system vulnerabilities</t>
  </si>
  <si>
    <t>System Management Software</t>
  </si>
  <si>
    <t>Software for the centralized management of distributed systems, including hardware and software inventory, server availability monitoring and metrics, user activity monitoring, capacity monitoring, etc.</t>
  </si>
  <si>
    <t>HVAC/Chiller Maintenance</t>
  </si>
  <si>
    <t>HVAC/Chiller</t>
  </si>
  <si>
    <t>HVAC mechanical, process piping, solar energy, ventilation and duct work, refrigeration, heating system construction services.</t>
  </si>
  <si>
    <t xml:space="preserve">Lawn Services </t>
  </si>
  <si>
    <t>Lawn Services</t>
  </si>
  <si>
    <t>Grass mowing, tree pruning, litter pickup on state-operated properties.</t>
  </si>
  <si>
    <t>Permits</t>
  </si>
  <si>
    <t>Transportation Services</t>
  </si>
  <si>
    <t>Fees paid for government-issued vehicle permits required for registration, load, access, parking, hazardous materials, etc. transportation purposes.</t>
  </si>
  <si>
    <t>Employee Shuttles</t>
  </si>
  <si>
    <t>Transportation of employees to/from work location and parking facilities.</t>
  </si>
  <si>
    <t>Prompt Contracting Interest</t>
  </si>
  <si>
    <t>Prompt contract Interest</t>
  </si>
  <si>
    <t>Interest Expense</t>
  </si>
  <si>
    <t>Interest payments to not-for-profit entities when contract payments are late due to untimely delays in contract processing and in which no advance or loan was provided.</t>
  </si>
  <si>
    <t>Interest-Lease Purchase</t>
  </si>
  <si>
    <t>Installment Intrst/Late Paymnt</t>
  </si>
  <si>
    <t xml:space="preserve">Interest payments related to lease purchases including COPS, UI interest assessment payments and land claims (eminent domain). For interest payments on claims, awards, judgments and settlement agreements see account 60200 in Chapter IV.5.C. </t>
  </si>
  <si>
    <t>Late Contract Interest</t>
  </si>
  <si>
    <t>Interest-Late Payment (NPS)</t>
  </si>
  <si>
    <t>Interest on Leases, loans and land claims</t>
  </si>
  <si>
    <t>Interest on late payments for unjustified delays in paying vendors, and providers of service pursuant to Article 11-A of the State Finance Law.</t>
  </si>
  <si>
    <t>Tuition Waivers</t>
  </si>
  <si>
    <t>Tuition Reimbursement</t>
  </si>
  <si>
    <t>GSC- Employee Fringe Benefits</t>
  </si>
  <si>
    <t>Payments for tuition reimbursement pursuant to collective bargaining agreements.</t>
  </si>
  <si>
    <t>Student Aid Payments</t>
  </si>
  <si>
    <t>Scholarships</t>
  </si>
  <si>
    <t>Payment made to support a student's education, awarded on the basis of academic achievement or other factors.</t>
  </si>
  <si>
    <t>Student Aid/Tuition Waivers Budgetary</t>
  </si>
  <si>
    <t>Consultants</t>
  </si>
  <si>
    <t>Educational Services</t>
  </si>
  <si>
    <t>Contractual Services - Consultants</t>
  </si>
  <si>
    <t>Independent educational consultant engaged to assist parents/students and organizations with educational planning. This category includes educational vocational and school counselors.</t>
  </si>
  <si>
    <t>Research and Analysis Service Non Financial</t>
  </si>
  <si>
    <t>Research and Analysis</t>
  </si>
  <si>
    <t>Research &amp; Analysis</t>
  </si>
  <si>
    <t>Payments to independent contractors or firms for research and analysis of non-finance (e.g. public policy, health, social service, etc.) topics.</t>
  </si>
  <si>
    <t>Insurance</t>
  </si>
  <si>
    <t>Insurance (Non-Employee)</t>
  </si>
  <si>
    <t>contractual Services</t>
  </si>
  <si>
    <t>Includes building, vehicle, fidelity insurance premiums.</t>
  </si>
  <si>
    <t>Operating Transfers-Interfund</t>
  </si>
  <si>
    <t>Operating Transfers-Intrafund</t>
  </si>
  <si>
    <t>Manpower Services</t>
  </si>
  <si>
    <t>5844*</t>
  </si>
  <si>
    <t>Administrative Fee</t>
  </si>
  <si>
    <t>Payment for general administrative services.</t>
  </si>
  <si>
    <t>Critic Teacher-Stipend</t>
  </si>
  <si>
    <t>Critic Teacher-Waiver</t>
  </si>
  <si>
    <t>Interpretation/Translation</t>
  </si>
  <si>
    <t>Services provided to translate or interpret written or spoken words</t>
  </si>
  <si>
    <t>Lab Technician/Technologist (Non-Medical)</t>
  </si>
  <si>
    <t>Clinical and laboratory services to support non medical testing such as criminal investigations and environmental testing.</t>
  </si>
  <si>
    <t>Performers &amp; Entertainers</t>
  </si>
  <si>
    <t>Fee paid to professional performers and entertainers at State-sponsored events including talent agent fees</t>
  </si>
  <si>
    <t>Photographer</t>
  </si>
  <si>
    <t>Fee paid to photographer</t>
  </si>
  <si>
    <t>Preservation Services</t>
  </si>
  <si>
    <t>Payments to independent contractors or firms for restoration and preservation of government documents, artwork and historical treasures</t>
  </si>
  <si>
    <t>Public Relations/Public Information Officer</t>
  </si>
  <si>
    <t>Payments to independent contractors or firms for public relations and information sharing services</t>
  </si>
  <si>
    <t>Industrial Truck/Tractor Operators</t>
  </si>
  <si>
    <t>Industrial Services</t>
  </si>
  <si>
    <t>Integrated maintenance, inspection and construction of mechanical and plumbing systems, machining, mining, logging services, etc.</t>
  </si>
  <si>
    <t>Hospitals</t>
  </si>
  <si>
    <t>Payment to hospitals for medical treatment provided to wards of the state</t>
  </si>
  <si>
    <t>Medical Secretaries</t>
  </si>
  <si>
    <t>Medical/Lab Technicians</t>
  </si>
  <si>
    <t>Midwifery</t>
  </si>
  <si>
    <t>Occupational Therapist</t>
  </si>
  <si>
    <t>Opthalmic Dispensing</t>
  </si>
  <si>
    <t>Pharmacist</t>
  </si>
  <si>
    <t>Physical Therapist</t>
  </si>
  <si>
    <t>Psyciatrist</t>
  </si>
  <si>
    <t>Psychologist</t>
  </si>
  <si>
    <t>Speech Language Pathologist</t>
  </si>
  <si>
    <t>Veterinarian/Veterinary Tech</t>
  </si>
  <si>
    <t>Physician Assistant</t>
  </si>
  <si>
    <t>Respiratory Therapist</t>
  </si>
  <si>
    <t>Nursing</t>
  </si>
  <si>
    <t>Nursing Aide/Orderly/Attendant</t>
  </si>
  <si>
    <t>Photocopying Services Commercial</t>
  </si>
  <si>
    <t>Commercial reproduction (photocopying) services of brochures catalogs, magazine, booklets, binding, finishing, etc.</t>
  </si>
  <si>
    <t>Grad/Teach Assistant Stipends</t>
  </si>
  <si>
    <t>Banking Services</t>
  </si>
  <si>
    <t>Appraisal Services</t>
  </si>
  <si>
    <t>Appraisal</t>
  </si>
  <si>
    <t>Appraisal services related to real estate, insurance, employee benefit plans, etc.</t>
  </si>
  <si>
    <t>Promotional Advertising</t>
  </si>
  <si>
    <t>Advertising and marketing expenses for promotional purposes e.g. sporting events, .</t>
  </si>
  <si>
    <t>Creative Adv &amp; Marketing Consultants</t>
  </si>
  <si>
    <t>Creative</t>
  </si>
  <si>
    <t>Consultants engaged to develop and provide creative marketing and advertising strategies.</t>
  </si>
  <si>
    <t>Photography Advertising &amp; Marketing</t>
  </si>
  <si>
    <t>Photographer services associated with advertising and marketing.</t>
  </si>
  <si>
    <t>Publications</t>
  </si>
  <si>
    <t>Point of sale merchandise displays, displays for marketing/advertising materials, etc.</t>
  </si>
  <si>
    <t>Physicians</t>
  </si>
  <si>
    <t>Health Services/Medical</t>
  </si>
  <si>
    <t>Physician</t>
  </si>
  <si>
    <t>Medical/Clinical Services</t>
  </si>
  <si>
    <t>Clinical &amp; Laboratory Services</t>
  </si>
  <si>
    <t>Clinical and laboratory services to support medical testing, investigations and public health (for non-medical lab services use 55154).</t>
  </si>
  <si>
    <t>Medical Services</t>
  </si>
  <si>
    <t>Health Management Services</t>
  </si>
  <si>
    <t>Any health-related contract services not specifically identified elsewhere.</t>
  </si>
  <si>
    <t>Advertising &amp; Marketing Services - Newspapers/Billboards</t>
  </si>
  <si>
    <t>Newspaper/Billboards</t>
  </si>
  <si>
    <t>Newspaper or billboard advertising and marketing expenses including transit.</t>
  </si>
  <si>
    <t>Advertising &amp; Marketing  Services - Online</t>
  </si>
  <si>
    <t>Internet or e-mail advertising and marketing expenses such as sporting events and digital displays.</t>
  </si>
  <si>
    <t>Advertising &amp; Marketing Services - Radio</t>
  </si>
  <si>
    <t>Radio advertising and marketing expenses.</t>
  </si>
  <si>
    <t>Advertising &amp; Marketing Services - TV</t>
  </si>
  <si>
    <t>Television and cinema advertising and marketing expenses</t>
  </si>
  <si>
    <t>Dental Services</t>
  </si>
  <si>
    <t>Services related to dentistry including dentists, dental hygienists, technicians, assistants and specialized dentistry.</t>
  </si>
  <si>
    <t>Home Health Aides</t>
  </si>
  <si>
    <t>Accounting &amp; Auditing Services</t>
  </si>
  <si>
    <t>Auditing (independent)</t>
  </si>
  <si>
    <t>Auditing expenses related to internal controls or the preparation or audit of financial records or statements.</t>
  </si>
  <si>
    <t>Legal Services</t>
  </si>
  <si>
    <t>Legal - Attorney</t>
  </si>
  <si>
    <t>Legal</t>
  </si>
  <si>
    <t>Fees paid to attorneys for various legal services such as bond counsel, agency representation in court/hearings, review of documents, etc.</t>
  </si>
  <si>
    <t>Charge Card Purchases</t>
  </si>
  <si>
    <t>Alternative Dispute Resolution (ADR)</t>
  </si>
  <si>
    <t>Fees paid to an independent mediator to help people resolve legal problems, without resorting to litigation (mediators do not determine the outcome)</t>
  </si>
  <si>
    <t>Arbitrator</t>
  </si>
  <si>
    <t>Costs associated with the hearing and determination of a case in controversy by an arbiter.Contractual Services</t>
  </si>
  <si>
    <t>Assigned Counsel</t>
  </si>
  <si>
    <t>Fees paid to attorneys, on appeal, to provide counsel to persons who are financially unable to hire their own attorney.</t>
  </si>
  <si>
    <t>Claims - Auto Accidents</t>
  </si>
  <si>
    <t>Court of Claims Settlements &amp; Judgements</t>
  </si>
  <si>
    <t>GSC-Claims, Awards, Jdgmnts&amp;Settlements</t>
  </si>
  <si>
    <t>General State Charges</t>
  </si>
  <si>
    <t>Payment of claims for damage to personal or real property or for bodily injuries or wrongful death caused by officers, employees, or other authorized persons providing service to State government while providing such service and the state university construction fund while acting within the scope of their employment, while operating motor vehicles, and for any individuals operating motor vehicles which are assigned on a permanent basis with unrestricted use to state officers and employees when the person is permanently assigned the motor vehicle.</t>
  </si>
  <si>
    <t>Judgments</t>
  </si>
  <si>
    <t>Payment based on settlement of a claim against the State pursuant to Court of Claims Act § 20-a or against a public benefit corporation indemnified by the state.</t>
  </si>
  <si>
    <t>Settlement Interest-Claims, Awards &amp; Judgements</t>
  </si>
  <si>
    <t>Settlement Interest</t>
  </si>
  <si>
    <t>Interest paid for delays as declared in claims, awards, judgments and settlement agreements as defined in this Section. For interest on leases, federal loans, and land claims see account 58402 in Chapter IV.4.B.</t>
  </si>
  <si>
    <t>Administrative or Contractual Settlement</t>
  </si>
  <si>
    <r>
      <t xml:space="preserve">Payment based on a settlement agreement voluntarily entered into by a Business Unit and another party to resolve a legal dispute </t>
    </r>
    <r>
      <rPr>
        <b/>
        <sz val="12"/>
        <rFont val="Times New Roman"/>
        <family val="1"/>
      </rPr>
      <t>while</t>
    </r>
    <r>
      <rPr>
        <sz val="12"/>
        <rFont val="Times New Roman"/>
        <family val="1"/>
      </rPr>
      <t xml:space="preserve"> a proceeding is pending in front of (1) an administrative agency authorized to direct such a payment or (2) an individual authorized under a collective bargaining agreement to direct such payment, </t>
    </r>
    <r>
      <rPr>
        <b/>
        <sz val="12"/>
        <rFont val="Times New Roman"/>
        <family val="1"/>
      </rPr>
      <t>but before</t>
    </r>
    <r>
      <rPr>
        <sz val="12"/>
        <rFont val="Times New Roman"/>
        <family val="1"/>
      </rPr>
      <t xml:space="preserve"> a final administrative or contractual award decision has been made.</t>
    </r>
  </si>
  <si>
    <t>Computer Serv Recharge</t>
  </si>
  <si>
    <t>IT Servies Maintenance and Support</t>
  </si>
  <si>
    <t>Recharges -Computer Serv Budgetary</t>
  </si>
  <si>
    <t>Miscellaneous:</t>
  </si>
  <si>
    <r>
      <t xml:space="preserve">Cash Advance &amp; Petty Cash </t>
    </r>
    <r>
      <rPr>
        <sz val="8"/>
        <rFont val="Arial"/>
        <family val="2"/>
      </rPr>
      <t>(system administration use only)</t>
    </r>
  </si>
  <si>
    <t>Petty Cash Advance</t>
  </si>
  <si>
    <t>Inter-agency Services</t>
  </si>
  <si>
    <t>Cash Advances</t>
  </si>
  <si>
    <t>Cash advance issued (increases/decreases) to State agencies for small dollar purchases of materials, supplies or services under $250 and salary advances.</t>
  </si>
  <si>
    <r>
      <t xml:space="preserve">Cash Advance Travel  </t>
    </r>
    <r>
      <rPr>
        <sz val="8"/>
        <rFont val="Arial"/>
        <family val="2"/>
      </rPr>
      <t>(system administration use only)</t>
    </r>
  </si>
  <si>
    <t>Travel Advance</t>
  </si>
  <si>
    <t>Cash advance issued (increases/decreases) to State agencies for employee travel.</t>
  </si>
  <si>
    <t>Cash Advance Other  (system administration use only)</t>
  </si>
  <si>
    <t>Cash Advance Other</t>
  </si>
  <si>
    <t>Cash advance issued (increases/decreases) to State agencies for special purposes such as cash to outgoing inmates or clients, work release and family care advances.</t>
  </si>
  <si>
    <t>Lockbox</t>
  </si>
  <si>
    <t>Payment for banking services provided for lockbox revenue services</t>
  </si>
  <si>
    <t>Credit Card Deposit Processing</t>
  </si>
  <si>
    <t>Payment for account services provided by to credit card companies</t>
  </si>
  <si>
    <t>DASNY Overhead &amp; Insurance Trustee Fee</t>
  </si>
  <si>
    <t>DASNY DS Offset Int Earnings</t>
  </si>
  <si>
    <t>DS Offset - Interest Earnings</t>
  </si>
  <si>
    <t>Debt Service</t>
  </si>
  <si>
    <t>Use of interest earnings on reserve fund balances to offset current debt service expenses.</t>
  </si>
  <si>
    <r>
      <t xml:space="preserve">DASNY Debt Service Principal Fixed </t>
    </r>
    <r>
      <rPr>
        <sz val="8"/>
        <rFont val="Arial"/>
        <family val="2"/>
      </rPr>
      <t>(sys admin use only)</t>
    </r>
  </si>
  <si>
    <t>5026A</t>
  </si>
  <si>
    <t>Fixed Rate Principal</t>
  </si>
  <si>
    <t>Debt service payment – principal amount on Fixed (Interest) Rate Bonds</t>
  </si>
  <si>
    <r>
      <t xml:space="preserve">DASNY Debt Service Principal Variable </t>
    </r>
    <r>
      <rPr>
        <sz val="8"/>
        <rFont val="Arial"/>
        <family val="2"/>
      </rPr>
      <t>(sys admin use only)</t>
    </r>
  </si>
  <si>
    <t>5027A</t>
  </si>
  <si>
    <t>Var rate demand bond prin</t>
  </si>
  <si>
    <t>Debt service payment – principal amount on Variable Rate Demand Bonds</t>
  </si>
  <si>
    <r>
      <t xml:space="preserve">DASNY Debt Service Interest Fixed </t>
    </r>
    <r>
      <rPr>
        <sz val="8"/>
        <rFont val="Arial"/>
        <family val="2"/>
      </rPr>
      <t>(sys admin use only)</t>
    </r>
  </si>
  <si>
    <t>Fixed rate interest</t>
  </si>
  <si>
    <t>Debt service payment – interest on Fixed (Interest) Rate Bonds</t>
  </si>
  <si>
    <r>
      <t xml:space="preserve">DASNY Debt Service Interest Variable </t>
    </r>
    <r>
      <rPr>
        <sz val="8"/>
        <rFont val="Arial"/>
        <family val="2"/>
      </rPr>
      <t>(sys admin use only)</t>
    </r>
  </si>
  <si>
    <t>Var rate demand bond interest</t>
  </si>
  <si>
    <t>Debt service payment – interest on Variable Rate Demand Bonds</t>
  </si>
  <si>
    <r>
      <t xml:space="preserve">DASNY Debt Service Interest Capitalization </t>
    </r>
    <r>
      <rPr>
        <sz val="8"/>
        <rFont val="Arial"/>
        <family val="2"/>
      </rPr>
      <t>(sys admin use)</t>
    </r>
  </si>
  <si>
    <t>DS offset-misc</t>
  </si>
  <si>
    <r>
      <t xml:space="preserve">DASNY Overhead &amp; Insurance Capital Exp </t>
    </r>
    <r>
      <rPr>
        <sz val="8"/>
        <rFont val="Arial"/>
        <family val="2"/>
      </rPr>
      <t>(sys admin use only)</t>
    </r>
  </si>
  <si>
    <t>Debt/Financing Related</t>
  </si>
  <si>
    <t>Fixed, one-time expense (or fee) incurred on the purchase of land, buildings construction and equipment used in the production of goods or in the rendering of services needed to bring a project to a commercially operable status.</t>
  </si>
  <si>
    <r>
      <t xml:space="preserve">DASNY Overhead &amp; Insurance Related Exp </t>
    </r>
    <r>
      <rPr>
        <sz val="8"/>
        <rFont val="Arial"/>
        <family val="2"/>
      </rPr>
      <t>(sys admin use only)</t>
    </r>
  </si>
  <si>
    <t>Payment for miscellaneous services associated with administering a debt portfolio.</t>
  </si>
  <si>
    <r>
      <t xml:space="preserve">Cash Advance Other  </t>
    </r>
    <r>
      <rPr>
        <sz val="8"/>
        <rFont val="Arial"/>
        <family val="2"/>
      </rPr>
      <t>(system administration use only)</t>
    </r>
  </si>
  <si>
    <t>Other Cash Advance</t>
  </si>
  <si>
    <r>
      <t xml:space="preserve">Campus Direct Charges OTPS </t>
    </r>
    <r>
      <rPr>
        <sz val="9"/>
        <rFont val="Times New Roman"/>
        <family val="1"/>
      </rPr>
      <t>(system administration use only)</t>
    </r>
  </si>
  <si>
    <r>
      <t xml:space="preserve">Operating Transfers-Intrafund  </t>
    </r>
    <r>
      <rPr>
        <sz val="8"/>
        <rFont val="Arial"/>
        <family val="2"/>
      </rPr>
      <t>(system admin use only)</t>
    </r>
  </si>
  <si>
    <t>Operating Transfers to other funds</t>
  </si>
  <si>
    <r>
      <t xml:space="preserve">Operating Transfers-Interfund  </t>
    </r>
    <r>
      <rPr>
        <sz val="8"/>
        <rFont val="Arial"/>
        <family val="2"/>
      </rPr>
      <t>(system admin use only)</t>
    </r>
  </si>
  <si>
    <t>5925B</t>
  </si>
  <si>
    <t>Reservation Services</t>
  </si>
  <si>
    <t>Payments to independent contractors or firms for reservation arrangements such as travel agents or for parks, pools, etc.</t>
  </si>
  <si>
    <t>Dispatcher - Police/Fire/Ambulance</t>
  </si>
  <si>
    <t>Payments to independent contractors for firms who receive emergency calls and dispatch police, fire or ambulance services</t>
  </si>
  <si>
    <t>Fingerprinting &amp; background checks</t>
  </si>
  <si>
    <t>Payments to independent contractors, firms or other government units for fingerprinting and background checks of employees, volunteers, and clients</t>
  </si>
  <si>
    <t>Security Alarm Systems</t>
  </si>
  <si>
    <t>Expenses for security alarm systems (including wire tapping) installed in state facilities/buildings</t>
  </si>
  <si>
    <t>Record Management Services</t>
  </si>
  <si>
    <t>Payments to independent contractors or firms for receive, store and dispose of government documents.</t>
  </si>
  <si>
    <t>Refunds</t>
  </si>
  <si>
    <t>N/A</t>
  </si>
  <si>
    <t>Return of all or a portion of, a tax, fee, fine, etc. paid by a claimant to the State. In accordance with State Finance Law §8 all refunds are audited by OSC prior to payment.</t>
  </si>
  <si>
    <t>Scholarship Payments (NRA)</t>
  </si>
  <si>
    <t>Scholarship Payments</t>
  </si>
  <si>
    <r>
      <t xml:space="preserve">SUNY Loan </t>
    </r>
    <r>
      <rPr>
        <sz val="8"/>
        <rFont val="Arial"/>
        <family val="2"/>
      </rPr>
      <t>(system admin use only)</t>
    </r>
  </si>
  <si>
    <t>Contract&amp;Land Pending - Escrow Fund Payments</t>
  </si>
  <si>
    <t>5920A</t>
  </si>
  <si>
    <t>Escrow Payments</t>
  </si>
  <si>
    <t>Release of funds held in temporary escrow (e.g. Agency Fund) held by the State as an agent for individuals, private organizations or other governmental units.</t>
  </si>
  <si>
    <t>Cost Allocation Recovery</t>
  </si>
  <si>
    <t>Indirect Costs</t>
  </si>
  <si>
    <t>Payment of statewide Federal indirect cost recovery assessments and other allocations to Federal programs, claimed and recovered to the degree permissible under applicable grant provisions and overall program requirements.</t>
  </si>
  <si>
    <t>Equipment Purchases -Other Than Capital:</t>
  </si>
  <si>
    <t>object series 7200 - avg unit cost is 4999.99 or less</t>
  </si>
  <si>
    <t>object series 7300 - avg unit cost is 5000.00 or more</t>
  </si>
  <si>
    <t>Library Acquisition Budgetary</t>
  </si>
  <si>
    <t>Library Books</t>
  </si>
  <si>
    <t>Library Books/Media</t>
  </si>
  <si>
    <t>Library Serials</t>
  </si>
  <si>
    <t>Library Audiovisual Materials</t>
  </si>
  <si>
    <t>Library Electronic Info Resource</t>
  </si>
  <si>
    <t>Library Doc Delivery/Interlibrary</t>
  </si>
  <si>
    <t>Library Hardware</t>
  </si>
  <si>
    <t>Library Software</t>
  </si>
  <si>
    <t>Procurement card purchases</t>
  </si>
  <si>
    <t>Equipment Budgetary</t>
  </si>
  <si>
    <t>Maintenance &amp; Operation (non-Fixed Asset)</t>
  </si>
  <si>
    <t>Acquisition - Building &amp; Grounds Equip</t>
  </si>
  <si>
    <t>Equipment Acquisition</t>
  </si>
  <si>
    <t xml:space="preserve">Maintenance &amp; Operation - Lease Pur (non-FA) </t>
  </si>
  <si>
    <t>Equipment Rentals and Leases</t>
  </si>
  <si>
    <t>Food Service (non-Fixed Asset)</t>
  </si>
  <si>
    <t>Appliances  Acq</t>
  </si>
  <si>
    <t>Acquisition of major appliances – washers, dryers, refrigerators, floor /carpet, cleaners, stoves.</t>
  </si>
  <si>
    <t>Food Service - Lease Purchase (non-Fixed Asset)</t>
  </si>
  <si>
    <t>Audio Visual (non-Fixed Asset)</t>
  </si>
  <si>
    <t>All Other Data/Voice Equip &amp; Parts</t>
  </si>
  <si>
    <t>Video/Data/Voice Equipment &amp; Parts</t>
  </si>
  <si>
    <t>Various equipment &amp; parts for video, data and voice technologies including wires, conductors, cables, circuit cards, boards, amplifiers, communication filters, satellite equipment, adapters, etc.</t>
  </si>
  <si>
    <t>Audio Visual - Lease Purchase (non-Fixed Asset)</t>
  </si>
  <si>
    <t>Physical Education (non-Fixed Asset)</t>
  </si>
  <si>
    <t>Physical Education - Lease Purchase (non-FA)</t>
  </si>
  <si>
    <t>equipment Rentals and Leases</t>
  </si>
  <si>
    <t>Vehicles (non-Fixed Asset)</t>
  </si>
  <si>
    <t>Vehicles Acq</t>
  </si>
  <si>
    <t>Purchase of autos, vans, buses, light duty trucks.</t>
  </si>
  <si>
    <t>Vehicles-Lease Purchase (non-Fixed Asset)</t>
  </si>
  <si>
    <t>Office Equipment (non-Fixed Asset)</t>
  </si>
  <si>
    <t>Office equipment Acq</t>
  </si>
  <si>
    <t>Purchase of office equipment such as video projectors, public address systems, audio-conferencing systems, microfiche, cameras, etc.</t>
  </si>
  <si>
    <t>Office Equipment-Lease Purchase (non-FA)</t>
  </si>
  <si>
    <t>Videoconferencing Systems</t>
  </si>
  <si>
    <t>A set of interactive telecommunication technologies which allow two or more locations to interact via two-way video and audio transmissions simultaneously.</t>
  </si>
  <si>
    <t>Storage Area Network (SAN) switch</t>
  </si>
  <si>
    <t>A core component of most storage area networks (SAN) which allows many-to-many communication, device name lookup, security, and redundancy.</t>
  </si>
  <si>
    <t>Furniture (non-Fixed Asset) - Office</t>
  </si>
  <si>
    <t>Acquisition - Furnishings - Office</t>
  </si>
  <si>
    <t>Furniture and furnishings such as desks, bookshelves, storage cabinets, beds, tables, benches, etc.</t>
  </si>
  <si>
    <t>Furniture-Lease Purchase (non-Fixed Asset) - Office</t>
  </si>
  <si>
    <t>Medical Equipment (non-Fixed Asset)</t>
  </si>
  <si>
    <t>Medical  &amp; Dental Acq</t>
  </si>
  <si>
    <t>Acquisition of equipment used in medical or dental facilities.</t>
  </si>
  <si>
    <t>Medical Equipment-Lease Purchase (non-FA)</t>
  </si>
  <si>
    <t>Equipment Rental</t>
  </si>
  <si>
    <t>Short-term equipment rentals.</t>
  </si>
  <si>
    <t>Unclassified Personal Communication Devices/Part</t>
  </si>
  <si>
    <t>Personal Communication Devices &amp; Parts</t>
  </si>
  <si>
    <t>Other portable communication devices including headsets, hands-free car kits, etc.</t>
  </si>
  <si>
    <t>Public Safety Radios</t>
  </si>
  <si>
    <t>Portable radio and radio systems for public safety officials</t>
  </si>
  <si>
    <t>Telephones using Voice over Internet Protocol (VoIP) Technology.</t>
  </si>
  <si>
    <t>Mobile Phones/Cell Phones</t>
  </si>
  <si>
    <t>Mobile Phones</t>
  </si>
  <si>
    <t>Cell phones used to make mobile telephone calls.</t>
  </si>
  <si>
    <t>Telephones/Equipment</t>
  </si>
  <si>
    <t>Telephones</t>
  </si>
  <si>
    <t>Traditional point-to-point desktop telephones such as digital phones.</t>
  </si>
  <si>
    <t>IT Equipment-Other-Lease Purchase (non-FA)</t>
  </si>
  <si>
    <t>Computer Information Technology/communications</t>
  </si>
  <si>
    <t>IT Equipment-Other (non-Fixed Asset)</t>
  </si>
  <si>
    <t>PC's (non-Fixed Asset)</t>
  </si>
  <si>
    <t>Desktop Computers</t>
  </si>
  <si>
    <t>Computer Equipment</t>
  </si>
  <si>
    <t>Purchase of a personal computer (PC) in a form intended for regular use at a single location, as opposed to a mobile laptop or portable computer.</t>
  </si>
  <si>
    <t>Communications Equipment (non-Fixed Asset)</t>
  </si>
  <si>
    <t>PC's-Lease Purchase (non-Fixed Asset)</t>
  </si>
  <si>
    <t>PC Lease</t>
  </si>
  <si>
    <t>Personal computer leases including desktop, laptop, notebook and tablet.</t>
  </si>
  <si>
    <t>Communications Equipment-Lease Pur (non-FA)</t>
  </si>
  <si>
    <t>Other Equipment-Lease Purchase (non-FA)</t>
  </si>
  <si>
    <t>Server Lease</t>
  </si>
  <si>
    <t>Payments for lease or rent of high-performance servers used for large-scale applications</t>
  </si>
  <si>
    <t>Computer Servers</t>
  </si>
  <si>
    <t>Purchase of a computer or computer appliance intended for hosting software applications in a network environment</t>
  </si>
  <si>
    <t>IT Mainframe Printer</t>
  </si>
  <si>
    <t>Purchase of a printer for use with a mainframe computer</t>
  </si>
  <si>
    <t>Mainframe Computers</t>
  </si>
  <si>
    <t>Purchase of traditional, large, institutional computer intended to service multiple users and capable of handling and processing very large amounts of data quickly.</t>
  </si>
  <si>
    <t>Multifunction Printing Devices</t>
  </si>
  <si>
    <t>Purchase of printers that include non-printing features are sometimes called multifunction printers (MFP), multi-function devices (MFD), or all-in-one (AIO) printers and photocopiers. Most MFPs include printing, scanning, and copying among their many features.</t>
  </si>
  <si>
    <t>Music Instruments (non-Fixed Asset)</t>
  </si>
  <si>
    <t>Music Instruments - Lease Purchase (non-FA)</t>
  </si>
  <si>
    <t>Lab (non-Fixed Asset)</t>
  </si>
  <si>
    <t>Equipment Acq - Scientific</t>
  </si>
  <si>
    <t>Purchase of equipment and instruments used in scientific and testing laboratories.</t>
  </si>
  <si>
    <t>Lab - Lease Purchase (non-Fixed Asset)</t>
  </si>
  <si>
    <t>Chemistry (non-Fixed Asset)</t>
  </si>
  <si>
    <t>Chemistry - Lease Purchase (non-Fixed Asset)</t>
  </si>
  <si>
    <t>Physics (non-Fixed Asset)</t>
  </si>
  <si>
    <t>Physics - Lease Purchase (non-Fixed Asset)</t>
  </si>
  <si>
    <t>Instrumentation (non-Fixed Asset)</t>
  </si>
  <si>
    <t>Instrumentation - Lease Purchase (non-FA)</t>
  </si>
  <si>
    <t>General Lab Support (non-Fixed Asset)</t>
  </si>
  <si>
    <t>General Lab Support - Lease Purchase (non-FA)</t>
  </si>
  <si>
    <t>Arts &amp; Crafts (non-Fixed Asset)</t>
  </si>
  <si>
    <t>Arts &amp; Crafts - Lease Purchase (non-Fixed Asset)</t>
  </si>
  <si>
    <t>Notebook Computers</t>
  </si>
  <si>
    <t>Purchase of a personal computer for mobile use.</t>
  </si>
  <si>
    <t>Personal Digital Assistant (PDA)</t>
  </si>
  <si>
    <t>Purchase of a mobile device that functions as a personal information manager. Current PDAs often have the ability to connect to the Internet and contain calendar and email functions as well as mobile telephones. Examples are Blackberries, IPhones, Androids, etc.</t>
  </si>
  <si>
    <t>Specialty Printers</t>
  </si>
  <si>
    <t>Purchase of plotters, large commercial printers, other printers for specialized use.</t>
  </si>
  <si>
    <t>Thin Client Computers</t>
  </si>
  <si>
    <t>Purchase of a desktop computer where the operating system is provided on a server and not a dedicated Central Processing Unit (CPU).</t>
  </si>
  <si>
    <t>Printing Equipment (non-Fixed Asset)</t>
  </si>
  <si>
    <t>IT Personal Printer</t>
  </si>
  <si>
    <t>Purchase of a printer located on or near a user’s desktop connected solely to a single or few personal computers</t>
  </si>
  <si>
    <t>Printing Equipment-Lease Purchase (non-FA)</t>
  </si>
  <si>
    <t>Printing Equipment-Lease Purchase</t>
  </si>
  <si>
    <t>Payments for lease or rent of high- performance printers</t>
  </si>
  <si>
    <t>Equipment Acquisition-Assistive Technology</t>
  </si>
  <si>
    <t>Purchase of assistive, adaptive, and rehabilitative devices for people with disabilities (e.g. braille displays/encoders, hearing devices, amplified phones, etc).</t>
  </si>
  <si>
    <t>Equipment Acquisition-Aviation</t>
  </si>
  <si>
    <t>Purchase of aviation equipment such as planes, helicopter, gate equipment, docking systems and other similar aircraft equipment</t>
  </si>
  <si>
    <t>Equipment Acquisition-Residential Furnishings</t>
  </si>
  <si>
    <t>Kitchen and bath utensils and furnishings</t>
  </si>
  <si>
    <t>Equipment Acquisition-Marine</t>
  </si>
  <si>
    <t>Acquisition of marine equipment and accessories such as boats, boat trailers, anchors, docks, buoys, boat covers, etc.</t>
  </si>
  <si>
    <t>Acquisition-Safety Equipment</t>
  </si>
  <si>
    <t>Purchase of industrial facility and highway safety equipment such as column/crash protectors and safety cones, fire extinguishers, hazardous chemical storage containers, first aid kids, barricades, clothing and gloves, etc.</t>
  </si>
  <si>
    <t>Acquisition-Security Equipment</t>
  </si>
  <si>
    <t>Purchase of equipment used to secure and potect people and property</t>
  </si>
  <si>
    <t>IT Printers (non-Fixed Asset)</t>
  </si>
  <si>
    <t>IT Network Capable Printer</t>
  </si>
  <si>
    <t>Purchase of a printer with built-in network interfaces that can serve as a hard copy device for any user on the network.</t>
  </si>
  <si>
    <t>IT Printers-Lease Purchase (non-Fixed Asset)</t>
  </si>
  <si>
    <t>Heavy Equipment (non-Fixed Asset)</t>
  </si>
  <si>
    <t>Heavy Machinery Acq</t>
  </si>
  <si>
    <t>Purchase of equipment primarily used in construction – heavy duty trucks, cranes, earth movers, etc.</t>
  </si>
  <si>
    <t>Heavy Equipment-Lease Purchase (non-FA)</t>
  </si>
  <si>
    <t>Maintenance &amp; Operation (Fixed Asset)</t>
  </si>
  <si>
    <t>Acq - Building &amp; Grounds  Equipment</t>
  </si>
  <si>
    <t>Equipment used to maintain buildings and grounds such as lawnmowers, pressure washers, snow plows, ladders, etc.</t>
  </si>
  <si>
    <t>Maintenance &amp; Operation - Lease Pur (FA)</t>
  </si>
  <si>
    <t>Food Service (Fixed Asset)</t>
  </si>
  <si>
    <t>Food Service - Lease Purchase (Fixed Asset)</t>
  </si>
  <si>
    <t>Audio Visual (Fixed Asset)</t>
  </si>
  <si>
    <t>Audio Visual - Lease Purchase (Fixed Asset)</t>
  </si>
  <si>
    <t>Physical Education (Fixed Asset)</t>
  </si>
  <si>
    <t>Physical Education - Lease Purchase (Fixed Asset)</t>
  </si>
  <si>
    <t>Vehicles (Fixed Asset)</t>
  </si>
  <si>
    <t>Vehicles-Lease Purchase (Fixed Asset)</t>
  </si>
  <si>
    <t>Office Equipment (Fixed Asset)</t>
  </si>
  <si>
    <t>Office Equipment-Lease Purchase (Fixed Asset)</t>
  </si>
  <si>
    <t>Furniture (Fixed Asset) - Office</t>
  </si>
  <si>
    <t>Furniture-Lease Purchase (Fixed Asset) - Office</t>
  </si>
  <si>
    <t>Medical Equipment (Fixed Asset)</t>
  </si>
  <si>
    <t>Medical Equipment-Lease Purchase (Fixed Asset)</t>
  </si>
  <si>
    <t>Video/Data/Voice/Equipment &amp; Parts</t>
  </si>
  <si>
    <t>IT Equipment-Other-Lease Purchase (Fixed Asset)</t>
  </si>
  <si>
    <t>IT Equipment-Other (Fixed Asset)</t>
  </si>
  <si>
    <t>PC's (Fixed Asset)</t>
  </si>
  <si>
    <t>Communications Equipment (Fixed Asset)</t>
  </si>
  <si>
    <t>PC's-Lease Purchase (Fixed Asset)</t>
  </si>
  <si>
    <t>Communications Equip-Lease Pur (Fixed Asset)</t>
  </si>
  <si>
    <t>Other Equipment-Lease Purchase (Fixed Asset)</t>
  </si>
  <si>
    <t>Music Instruments (Fixed Asset)</t>
  </si>
  <si>
    <t>Music Instruments - Lease Purchase (Fixed Asset)</t>
  </si>
  <si>
    <t>Lab (Fixed Asset)</t>
  </si>
  <si>
    <t>Lab - Lease Purchase (Fixed Asset)</t>
  </si>
  <si>
    <t>Chemistry (Fixed Asset)</t>
  </si>
  <si>
    <t>Chemistry - Lease Purchase (Fixed Asset)</t>
  </si>
  <si>
    <t>Physics (Fixed Asset)</t>
  </si>
  <si>
    <t>Physics - Lease Purchase (Fixed Asset)</t>
  </si>
  <si>
    <t>Instrumentation (Fixed Asset)</t>
  </si>
  <si>
    <t>Instrumentation - Lease Purchase (Fixed Asset)</t>
  </si>
  <si>
    <t>General Lab Support (Fixed Asset)</t>
  </si>
  <si>
    <t>General Lab Support - Lease Pur (Fixed Asset)</t>
  </si>
  <si>
    <t>Arts &amp; Crafts (Fixed Asset)</t>
  </si>
  <si>
    <t>Arts &amp; Crafts - Lease Purchase (Fixed Asset)</t>
  </si>
  <si>
    <t>Printing Equipment (Fixed Asset)</t>
  </si>
  <si>
    <t>Purchase of a printer located on or near a user’s desktop connected solely to a single or few personal computers.</t>
  </si>
  <si>
    <t>Printing Equipment-Lease Purchase (Fixed Asset)</t>
  </si>
  <si>
    <t>Printer Lease</t>
  </si>
  <si>
    <t>IT Printers (Fixed Asset)</t>
  </si>
  <si>
    <t>IT Printers-Lease Purchase (Fixed Asset)</t>
  </si>
  <si>
    <t>Heavy Equipment (Fixed Asset)</t>
  </si>
  <si>
    <t>Heavy Equipment-Lease Purchase (Fixed Asset)</t>
  </si>
  <si>
    <t>Charge Card Purchases-Equip (Fixed Asset)</t>
  </si>
  <si>
    <t>Replacement - Dorm Equipment (Sys Admin Use Only)</t>
  </si>
  <si>
    <t>7561*</t>
  </si>
  <si>
    <t>Project Management-Capital Projects (non capital funds)</t>
  </si>
  <si>
    <t xml:space="preserve">Arch/Eng Consultant Services </t>
  </si>
  <si>
    <t>Architect</t>
  </si>
  <si>
    <t>Architecture, interior design and space planning services</t>
  </si>
  <si>
    <t xml:space="preserve">Office Furnishings </t>
  </si>
  <si>
    <t xml:space="preserve">Medical &amp; Health Equipment </t>
  </si>
  <si>
    <t xml:space="preserve">Education &amp; Library Equipment </t>
  </si>
  <si>
    <t>Fringe Benefits:</t>
  </si>
  <si>
    <t>Fringe Benefits Budgetary</t>
  </si>
  <si>
    <t>ERS Pension Contributions</t>
  </si>
  <si>
    <t>Pension Fund Contributions</t>
  </si>
  <si>
    <t>General State Charges - Employee Benefits</t>
  </si>
  <si>
    <t>GSC - Employee Benefits</t>
  </si>
  <si>
    <t>GSC - Employee (Fringe Benefits)</t>
  </si>
  <si>
    <t>State's contribution to the employees’ retirement system pension accumulation fund, the police and fire retirement fund, the police and fire retirement system pension accumulation fund, Teachers Retirement Fund, Teachers Insurance and Annuity Association (TIAA) and the college Retirement Equities Fund (CREF).</t>
  </si>
  <si>
    <t>TRS Pension Contributions</t>
  </si>
  <si>
    <t>MTA Mobility Tax</t>
  </si>
  <si>
    <t>Payment of the metropolitan commuter transportation mobility tax pursuant to article 23 of State Tax Law on behalf of State employees employed in the Metropolitan Commuter Transportation District (MCTD).</t>
  </si>
  <si>
    <t>Payments to Retirees</t>
  </si>
  <si>
    <t>Supplemental Pension Payments</t>
  </si>
  <si>
    <t>Supplemental pension payments in accordance with the provisions of article 4 and article 6 of the retirement and social security law and retirement benefits paid under sections 214 and 215 of the military law.</t>
  </si>
  <si>
    <t>Accidental Death Benefits</t>
  </si>
  <si>
    <t>Payments for accidental death benefits pursuant to collective bargaining agreements.</t>
  </si>
  <si>
    <t>Social Security &amp; Medicare</t>
  </si>
  <si>
    <t>FICA/Medicare (employers Share)</t>
  </si>
  <si>
    <t>Employer share of payments to the Federal government for social security and Medicare payroll taxes.</t>
  </si>
  <si>
    <t>Health Insurance-NonHMO Medical - Active Employees</t>
  </si>
  <si>
    <t>State's contribution to the health insurance fund for active employees and graduate students</t>
  </si>
  <si>
    <t>Health Insurance-NonHMO Medical - Retired Employees</t>
  </si>
  <si>
    <t>State's contribution to the health Insurance fund for retired employees. GSC-Employee (Fringe) Benefits</t>
  </si>
  <si>
    <t>Unemployment Insurance</t>
  </si>
  <si>
    <t>Unemployment Insurance Tax</t>
  </si>
  <si>
    <t>Reimbursement to the unemployment insurance fund for payments made to claimants formerly employed by NYS.</t>
  </si>
  <si>
    <t>Survivors Benefits</t>
  </si>
  <si>
    <t xml:space="preserve">Survivors Benefits </t>
  </si>
  <si>
    <t>Payments to the survivors' benefit fund for payments to the survivors of State employees and retired State employees.</t>
  </si>
  <si>
    <t>Workers Compensation Insurance</t>
  </si>
  <si>
    <t>Compensation Insurance</t>
  </si>
  <si>
    <t>State reimbursement to the State Insurance Fund for actual compensation and medical claims incurred by State employees for job-related injuries.</t>
  </si>
  <si>
    <t>Employee Benefit Fund</t>
  </si>
  <si>
    <t>Payments to EBF for active employees for dental and vision benefits administered by public employee unions.</t>
  </si>
  <si>
    <t>Dental Insurance</t>
  </si>
  <si>
    <t>State’s contribution to the Dental Insurance plan.</t>
  </si>
  <si>
    <t>Staff Benefits-Unclassified</t>
  </si>
  <si>
    <t>Fringe Benefit Escrow</t>
  </si>
  <si>
    <t>Non-General payments to the Fringe Benefit Escrow Fund for employee benefit assessments levied by OSC as required by §8-a of the State Finance Law.</t>
  </si>
  <si>
    <t>Disability Insurance</t>
  </si>
  <si>
    <t>WC-Insurance Premium</t>
  </si>
  <si>
    <t>Group disability insurance program for employees.</t>
  </si>
  <si>
    <t>TIAA Pension Contributions</t>
  </si>
  <si>
    <t>TIAA/CREF ORP Pension Cntrbtns</t>
  </si>
  <si>
    <t>Local Assistance:</t>
  </si>
  <si>
    <t>Local Assistance Budgetary</t>
  </si>
  <si>
    <t>Grants and Public Assistance</t>
  </si>
  <si>
    <t>Community College Operating Exp</t>
  </si>
  <si>
    <t>Local Grants and Public Assist</t>
  </si>
  <si>
    <r>
      <t xml:space="preserve">Payments to counties, cities, towns, villages, school districts, private schools, and other local government units, nonprofit organizations, as well as certain financial assistance to (or on behalf of) individuals, annuities {Blind Veterans, Gold Star}, and unemployment benefits. </t>
    </r>
    <r>
      <rPr>
        <b/>
        <sz val="12"/>
        <rFont val="Times New Roman"/>
        <family val="1"/>
      </rPr>
      <t>The account code together with the program code and/or fund code will identify the specific grant or capital projects program(s) from which grant and public assistance expenditures are made</t>
    </r>
    <r>
      <rPr>
        <sz val="12"/>
        <rFont val="Times New Roman"/>
        <family val="1"/>
      </rPr>
      <t>.</t>
    </r>
  </si>
  <si>
    <t>Higher Ed Opportunity Programs</t>
  </si>
  <si>
    <t>Non-Mmis Admin (Medicare Admin)</t>
  </si>
  <si>
    <t>Local Assistance Payroll</t>
  </si>
  <si>
    <t xml:space="preserve">Personal Service </t>
  </si>
  <si>
    <t>Legislative Member Items</t>
  </si>
  <si>
    <t>Cornell County Coop Extension</t>
  </si>
  <si>
    <t>Late Payment Interest - Grants</t>
  </si>
  <si>
    <t>Capital Construction:</t>
  </si>
  <si>
    <t xml:space="preserve">Capital Construction Budgetary </t>
  </si>
  <si>
    <t>00000</t>
  </si>
  <si>
    <t>Expense Accounts</t>
  </si>
  <si>
    <t xml:space="preserve">Capital Construction </t>
  </si>
  <si>
    <t>Building Improvements</t>
  </si>
  <si>
    <t>Capital Projects</t>
  </si>
  <si>
    <r>
      <t xml:space="preserve">An </t>
    </r>
    <r>
      <rPr>
        <u/>
        <sz val="12"/>
        <rFont val="Times New Roman"/>
        <family val="1"/>
      </rPr>
      <t>improvement</t>
    </r>
    <r>
      <rPr>
        <sz val="12"/>
        <rFont val="Times New Roman"/>
        <family val="1"/>
      </rPr>
      <t xml:space="preserve"> is the </t>
    </r>
    <r>
      <rPr>
        <u/>
        <sz val="12"/>
        <rFont val="Times New Roman"/>
        <family val="1"/>
      </rPr>
      <t>addition</t>
    </r>
    <r>
      <rPr>
        <sz val="12"/>
        <rFont val="Times New Roman"/>
        <family val="1"/>
      </rPr>
      <t xml:space="preserve"> of a new component where one did not previously exist. For example, adding a new wing to an existing building adds square footage to the building and increases the value of the capital asset.</t>
    </r>
  </si>
  <si>
    <t>Building Repair</t>
  </si>
  <si>
    <t>Building Repair &amp; Maintenance</t>
  </si>
  <si>
    <t>Renovation, repairs, maintenance and construction to existing buildings to extend the life of the building. This category also includes “E” contracts let for emergency repairs under §9 of the Public Buildings Law.</t>
  </si>
  <si>
    <t>Books/Media</t>
  </si>
  <si>
    <r>
      <t xml:space="preserve">Acquisition of books, photos, film, video, CD’s, etc. held as individual use or in a collection. Books/media </t>
    </r>
    <r>
      <rPr>
        <b/>
        <u/>
        <sz val="12"/>
        <rFont val="Times New Roman"/>
        <family val="1"/>
      </rPr>
      <t>do not</t>
    </r>
    <r>
      <rPr>
        <sz val="12"/>
        <rFont val="Times New Roman"/>
        <family val="1"/>
      </rPr>
      <t xml:space="preserve"> include magazines, other periodicals, or other pamphlet-type publications.</t>
    </r>
  </si>
  <si>
    <t>Site Rep/Campus Projects</t>
  </si>
  <si>
    <t>Regular Employee - Base Salary</t>
  </si>
  <si>
    <t>Adding, removing and/or moving of walls relating to renovation projects that are not considered major improvement projects and do not increase the value of the building.</t>
  </si>
  <si>
    <t>Plumbing, roof, or electrical repairs.</t>
  </si>
  <si>
    <t xml:space="preserve">Professional Staff </t>
  </si>
  <si>
    <t>Interior renovations, such as repainting, touch-up plastering, replacement of carpet, tile, or panel sections; sink and fixture refinishing, etc.</t>
  </si>
  <si>
    <t xml:space="preserve">Machinery &amp; Equipment </t>
  </si>
  <si>
    <t>Buildings - Installed Equipment</t>
  </si>
  <si>
    <t>Exterior renovations such as repainting, replacement of deteriorated siding, roof, or masonry sections.</t>
  </si>
  <si>
    <t xml:space="preserve">Acq of Land-State Projects </t>
  </si>
  <si>
    <t>Land Purchase</t>
  </si>
  <si>
    <t>Replacement of a part or component of a building with a new part of the same type and performance capabilities, such as replacement of an old air conditioner with a new one of the same type and performance capacity.</t>
  </si>
  <si>
    <t xml:space="preserve">Site Rep/SUCF Projects </t>
  </si>
  <si>
    <t>Any other maintenance-related expenditure which does not increase the value of the building.</t>
  </si>
  <si>
    <t xml:space="preserve">Interest Exp Cap Const Late Payment </t>
  </si>
  <si>
    <t>Interest on Late Payment</t>
  </si>
  <si>
    <t>Interest on late payments for unjustified delays in paying vendors, construction contractors, and providers of service pursuant to Article 11-A of the State Finance Law.</t>
  </si>
  <si>
    <t>Retainage Cap Const Fund</t>
  </si>
  <si>
    <t>7590A</t>
  </si>
  <si>
    <t>Retainage-Capital</t>
  </si>
  <si>
    <r>
      <t xml:space="preserve">Retainage is the amount temporarily withheld from payments to ensure contract performance. This account code is used for </t>
    </r>
    <r>
      <rPr>
        <b/>
        <u/>
        <sz val="12"/>
        <rFont val="Times New Roman"/>
        <family val="1"/>
      </rPr>
      <t>both</t>
    </r>
    <r>
      <rPr>
        <sz val="12"/>
        <rFont val="Times New Roman"/>
        <family val="1"/>
      </rPr>
      <t xml:space="preserve"> the withholding and release of monies to the payee.</t>
    </r>
  </si>
  <si>
    <t>Capital Construction Travel:</t>
  </si>
  <si>
    <t>Airfare (SUCF Only)</t>
  </si>
  <si>
    <t>Train fare (SUCF Only)</t>
  </si>
  <si>
    <t>Employee Travel Per Diem - Receipted (SUCF Only)</t>
  </si>
  <si>
    <t>Travel Per Diem (SUCF Only)</t>
  </si>
  <si>
    <t>Employee Meals Non-Tax (SUCF Only)</t>
  </si>
  <si>
    <t>Meals Non-Tax (SUCF Only)</t>
  </si>
  <si>
    <t>Employee Meals Taxable  (SUCF Only)</t>
  </si>
  <si>
    <t>Meals Taxable  (SUCF Only)</t>
  </si>
  <si>
    <t>Employee Lodging (SUCF Only)</t>
  </si>
  <si>
    <t>Lodging (SUCF Only)</t>
  </si>
  <si>
    <t>Employee Rental Cars (SUCF Only)</t>
  </si>
  <si>
    <t>Rental Cars (SUCF Only)</t>
  </si>
  <si>
    <t>7520*</t>
  </si>
  <si>
    <t>Employee Parking (SUCF only)</t>
  </si>
  <si>
    <t>Travel Other (SUCF Only)</t>
  </si>
  <si>
    <t>Employee Personal Car Mileage (SUCF Only)</t>
  </si>
  <si>
    <t>Personal Car Mileage (SUCF Only)</t>
  </si>
  <si>
    <t>Employee Travel Other (SUCF Only)</t>
  </si>
  <si>
    <t>Construction Fund use only (not for campus use - not assigned to a UNSPSC Code):</t>
  </si>
  <si>
    <t>SUCF Telephone Charges</t>
  </si>
  <si>
    <t>SUCF Computer Ctr Charges</t>
  </si>
  <si>
    <t>SUCF Security Software</t>
  </si>
  <si>
    <t>SUCF Copy Center Paper</t>
  </si>
  <si>
    <t>SUCF Printing</t>
  </si>
  <si>
    <t>SUCF Salaries</t>
  </si>
  <si>
    <t>SUCF SUNY Parking</t>
  </si>
  <si>
    <t>SUCF SUNY Rent</t>
  </si>
  <si>
    <t>SUCF Warehouse Space Rent</t>
  </si>
  <si>
    <t>7533*</t>
  </si>
  <si>
    <t>SUCF Postage</t>
  </si>
  <si>
    <t>*denotes change since last release</t>
  </si>
  <si>
    <t>Total</t>
  </si>
  <si>
    <t>LIABILITY DATE</t>
  </si>
  <si>
    <t>COST CENTER</t>
  </si>
  <si>
    <t>STATE FISCAL YEAR
ex. FY1920 = 2019</t>
  </si>
  <si>
    <t>SUNY at STONY BROOK</t>
  </si>
  <si>
    <t>MATERIAL AND SERVICES REQUISTION/VOUCHER</t>
  </si>
  <si>
    <t>DEPARTMENT:</t>
  </si>
  <si>
    <t>ACCOUNT DIRECTOR:</t>
  </si>
  <si>
    <t>INVOICE#
Service Unit</t>
  </si>
  <si>
    <t>INVOICE DATE:
Service Unit</t>
  </si>
  <si>
    <t>TELEPHONE NO:</t>
  </si>
  <si>
    <t>INSTRUCTIONS</t>
  </si>
  <si>
    <t>Materials or Services Requested and Special Instructions</t>
  </si>
  <si>
    <t>References or Category Number</t>
  </si>
  <si>
    <t>Quant.</t>
  </si>
  <si>
    <t>Est. Price</t>
  </si>
  <si>
    <t>Total
(To be completed by Service Unit)</t>
  </si>
  <si>
    <t>SUMMARY OF CHARGES AND CREDITS (DISTRIBUTION)</t>
  </si>
  <si>
    <t>CHARGES</t>
  </si>
  <si>
    <t>CREDITS</t>
  </si>
  <si>
    <t>MSR BALANCES</t>
  </si>
  <si>
    <t>STATE ACCOUNT CHARGES AND CREDITS</t>
  </si>
  <si>
    <t>RESEARCH FOUNDATION CHARGES AND CREDITS</t>
  </si>
  <si>
    <r>
      <t xml:space="preserve">AMOUNT
</t>
    </r>
    <r>
      <rPr>
        <b/>
        <sz val="11"/>
        <color rgb="FF00B050"/>
        <rFont val="Calibri"/>
        <family val="2"/>
        <scheme val="minor"/>
      </rPr>
      <t>CHARGE Dr</t>
    </r>
    <r>
      <rPr>
        <b/>
        <sz val="11"/>
        <color theme="1"/>
        <rFont val="Calibri"/>
        <family val="2"/>
        <scheme val="minor"/>
      </rPr>
      <t xml:space="preserve">/
</t>
    </r>
    <r>
      <rPr>
        <b/>
        <sz val="11"/>
        <color rgb="FFFF0000"/>
        <rFont val="Calibri"/>
        <family val="2"/>
        <scheme val="minor"/>
      </rPr>
      <t>(CREDIT Cr)</t>
    </r>
  </si>
  <si>
    <t>STATE OBJECT CODE</t>
  </si>
  <si>
    <r>
      <t xml:space="preserve">STATE ACCOUNT
(8 DIGIT) </t>
    </r>
    <r>
      <rPr>
        <b/>
        <sz val="9"/>
        <color rgb="FF0070C0"/>
        <rFont val="Calibri"/>
        <family val="2"/>
        <scheme val="minor"/>
      </rPr>
      <t>('must be placed in front of leading 0)</t>
    </r>
  </si>
  <si>
    <t>STATE ACCOUNT DESCRIPTION</t>
  </si>
  <si>
    <t>STATE OBJECT DESCRIPTION</t>
  </si>
  <si>
    <t>ACCOUNT DIRECTOR'S ADDRESS:</t>
  </si>
  <si>
    <t>DELIVERY ADDRESS:</t>
  </si>
  <si>
    <t>REQUESTOR'S NAME:</t>
  </si>
  <si>
    <t>Date</t>
  </si>
  <si>
    <t>Enter all information requested (including Charge Account information) and obtain approval of authorized signatory, authorized official or project director.  The approval of the authorized signatory means that State and Research Foundation accounts will be charged not the basis of this completed form.  Copies of Invoices and/or Work Orders should be maintained by the Service Unit.  
All Users - Send all copies directly to the Service Unit.  A copy will be returned to the department/project director after completion of the work.
Service Units must enter actual cost after work or service is finished, complete the summary of charges, and forward to the Accounting Office.  Requisitions for charges outside of the State (charging RF, SBF, FSA) should not be submitted on this form.</t>
  </si>
  <si>
    <t>APPROVAL OF ACCOUNT DIRECTOR</t>
  </si>
  <si>
    <t>Authorized Signature</t>
  </si>
  <si>
    <t>GRANTS MANAGEMENT OFFICE</t>
  </si>
  <si>
    <t>Sponsor:</t>
  </si>
  <si>
    <t>Grant termination date:</t>
  </si>
  <si>
    <t>Research Foundation only:</t>
  </si>
  <si>
    <t>Approval OGM</t>
  </si>
  <si>
    <t>SERVICE UNIT APPROVAL</t>
  </si>
  <si>
    <t xml:space="preserve">
Description of work performed</t>
  </si>
  <si>
    <t>Total
(Estimated)</t>
  </si>
  <si>
    <r>
      <t xml:space="preserve">INVOICE AMOUNT </t>
    </r>
    <r>
      <rPr>
        <b/>
        <sz val="11"/>
        <color theme="1"/>
        <rFont val="Calibri"/>
        <family val="2"/>
      </rPr>
      <t>→</t>
    </r>
  </si>
  <si>
    <t>RF
Expense
Code</t>
  </si>
  <si>
    <t>RF
PROJECT
(7 DIGIT)</t>
  </si>
  <si>
    <t>RF
TASK</t>
  </si>
  <si>
    <t>RF
AWARD</t>
  </si>
  <si>
    <t>CHARGES/
CREDITS</t>
  </si>
  <si>
    <t>The approval of the authorized signatory means that State &amp; Research Foundation accounts will be charged  on the basis of this completed form</t>
  </si>
  <si>
    <t>INVOICE AMOUNT = TOTAL CHARGES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</si>
</sst>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5* ####0"/>
    <numFmt numFmtId="165" formatCode="\5####0"/>
    <numFmt numFmtId="166" formatCode="0000"/>
    <numFmt numFmtId="167" formatCode="_(* #,##0_);_(* \(#,##0\);_(* &quot;-&quot;??_);_(@_)"/>
    <numFmt numFmtId="168" formatCode="m/d/yy;@"/>
    <numFmt numFmtId="169" formatCode="00000000"/>
    <numFmt numFmtId="170" formatCode="mm/dd/yy;@"/>
    <numFmt numFmtId="171" formatCode="&quot;MS&quot;######"/>
  </numFmts>
  <fonts count="39" x14ac:knownFonts="1">
    <font>
      <sz val="11"/>
      <color theme="1"/>
      <name val="Calibri"/>
      <family val="2"/>
      <scheme val="minor"/>
    </font>
    <font>
      <b/>
      <sz val="11"/>
      <color theme="1"/>
      <name val="Calibri"/>
      <family val="2"/>
      <scheme val="minor"/>
    </font>
    <font>
      <sz val="11"/>
      <color theme="1"/>
      <name val="Calibri"/>
      <family val="2"/>
      <scheme val="minor"/>
    </font>
    <font>
      <b/>
      <sz val="11"/>
      <color rgb="FFFF0000"/>
      <name val="Calibri"/>
      <family val="2"/>
      <scheme val="minor"/>
    </font>
    <font>
      <sz val="8"/>
      <color theme="1"/>
      <name val="Calibri"/>
      <family val="2"/>
      <scheme val="minor"/>
    </font>
    <font>
      <b/>
      <sz val="8"/>
      <color theme="1"/>
      <name val="Calibri"/>
      <family val="2"/>
      <scheme val="minor"/>
    </font>
    <font>
      <b/>
      <i/>
      <sz val="11"/>
      <color theme="1"/>
      <name val="Calibri"/>
      <family val="2"/>
      <scheme val="minor"/>
    </font>
    <font>
      <b/>
      <sz val="11"/>
      <name val="Calibri"/>
      <family val="2"/>
      <scheme val="minor"/>
    </font>
    <font>
      <b/>
      <sz val="11"/>
      <color rgb="FF00B050"/>
      <name val="Calibri"/>
      <family val="2"/>
      <scheme val="minor"/>
    </font>
    <font>
      <sz val="12"/>
      <name val="Times New Roman"/>
      <family val="1"/>
    </font>
    <font>
      <b/>
      <sz val="16"/>
      <name val="Times New Roman"/>
      <family val="1"/>
    </font>
    <font>
      <u/>
      <sz val="12"/>
      <color theme="10"/>
      <name val="Times New Roman"/>
      <family val="1"/>
    </font>
    <font>
      <b/>
      <u/>
      <sz val="18"/>
      <color rgb="FF002060"/>
      <name val="Times New Roman"/>
      <family val="1"/>
    </font>
    <font>
      <sz val="18"/>
      <color rgb="FF002060"/>
      <name val="Times New Roman"/>
      <family val="1"/>
    </font>
    <font>
      <b/>
      <sz val="12"/>
      <name val="Times New Roman"/>
      <family val="1"/>
    </font>
    <font>
      <b/>
      <u/>
      <sz val="12"/>
      <name val="Times New Roman"/>
      <family val="1"/>
    </font>
    <font>
      <b/>
      <i/>
      <sz val="12"/>
      <name val="Times New Roman"/>
      <family val="1"/>
    </font>
    <font>
      <sz val="10"/>
      <name val="Arial"/>
      <family val="2"/>
    </font>
    <font>
      <sz val="11"/>
      <name val="Verdana"/>
      <family val="2"/>
    </font>
    <font>
      <sz val="12"/>
      <color rgb="FF000000"/>
      <name val="Times New Roman"/>
      <family val="1"/>
    </font>
    <font>
      <sz val="8"/>
      <name val="Arial"/>
      <family val="2"/>
    </font>
    <font>
      <sz val="9"/>
      <name val="Times New Roman"/>
      <family val="1"/>
    </font>
    <font>
      <shadow/>
      <sz val="12"/>
      <name val="Times New Roman"/>
      <family val="1"/>
    </font>
    <font>
      <u/>
      <sz val="12"/>
      <name val="Times New Roman"/>
      <family val="1"/>
    </font>
    <font>
      <sz val="12"/>
      <color theme="3"/>
      <name val="Times New Roman"/>
      <family val="1"/>
    </font>
    <font>
      <b/>
      <sz val="8"/>
      <color indexed="81"/>
      <name val="Tahoma"/>
      <family val="2"/>
    </font>
    <font>
      <sz val="8"/>
      <color indexed="81"/>
      <name val="Tahoma"/>
      <family val="2"/>
    </font>
    <font>
      <b/>
      <sz val="14"/>
      <color theme="1"/>
      <name val="Calibri"/>
      <family val="2"/>
      <scheme val="minor"/>
    </font>
    <font>
      <b/>
      <sz val="9"/>
      <color indexed="81"/>
      <name val="Tahoma"/>
      <family val="2"/>
    </font>
    <font>
      <sz val="9"/>
      <color indexed="81"/>
      <name val="Tahoma"/>
      <family val="2"/>
    </font>
    <font>
      <b/>
      <sz val="9"/>
      <color rgb="FF0070C0"/>
      <name val="Calibri"/>
      <family val="2"/>
      <scheme val="minor"/>
    </font>
    <font>
      <b/>
      <sz val="14"/>
      <color rgb="FFFF0000"/>
      <name val="Calibri"/>
      <family val="2"/>
      <scheme val="minor"/>
    </font>
    <font>
      <b/>
      <sz val="16"/>
      <color rgb="FFFF0000"/>
      <name val="Calibri"/>
      <family val="2"/>
      <scheme val="minor"/>
    </font>
    <font>
      <b/>
      <sz val="18"/>
      <color rgb="FFFF0000"/>
      <name val="Calibri"/>
      <family val="2"/>
      <scheme val="minor"/>
    </font>
    <font>
      <sz val="11"/>
      <name val="Calibri"/>
      <family val="2"/>
      <scheme val="minor"/>
    </font>
    <font>
      <b/>
      <sz val="10"/>
      <color theme="1"/>
      <name val="Calibri"/>
      <family val="2"/>
      <scheme val="minor"/>
    </font>
    <font>
      <b/>
      <sz val="11"/>
      <color theme="1"/>
      <name val="Calibri"/>
      <family val="2"/>
    </font>
    <font>
      <b/>
      <sz val="16"/>
      <color theme="1"/>
      <name val="Calibri"/>
      <family val="2"/>
      <scheme val="minor"/>
    </font>
    <font>
      <sz val="14"/>
      <color theme="1"/>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darkVertical">
        <bgColor theme="7" tint="0.79998168889431442"/>
      </patternFill>
    </fill>
    <fill>
      <patternFill patternType="darkVertical">
        <bgColor theme="9" tint="0.59999389629810485"/>
      </patternFill>
    </fill>
    <fill>
      <patternFill patternType="darkVertical">
        <bgColor theme="6" tint="0.39997558519241921"/>
      </patternFill>
    </fill>
  </fills>
  <borders count="15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bottom/>
      <diagonal/>
    </border>
    <border>
      <left style="thin">
        <color theme="0"/>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diagonal/>
    </border>
    <border>
      <left/>
      <right/>
      <top/>
      <bottom style="double">
        <color indexed="64"/>
      </bottom>
      <diagonal/>
    </border>
    <border>
      <left/>
      <right/>
      <top/>
      <bottom style="thin">
        <color indexed="64"/>
      </bottom>
      <diagonal/>
    </border>
    <border>
      <left/>
      <right/>
      <top style="thin">
        <color theme="1"/>
      </top>
      <bottom style="thin">
        <color indexed="64"/>
      </bottom>
      <diagonal/>
    </border>
    <border>
      <left/>
      <right/>
      <top/>
      <bottom style="thin">
        <color theme="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theme="0"/>
      </top>
      <bottom style="thin">
        <color theme="0"/>
      </bottom>
      <diagonal/>
    </border>
    <border>
      <left/>
      <right style="thin">
        <color theme="0"/>
      </right>
      <top style="thin">
        <color theme="0"/>
      </top>
      <bottom/>
      <diagonal/>
    </border>
    <border>
      <left style="thin">
        <color theme="0"/>
      </left>
      <right/>
      <top/>
      <bottom style="thin">
        <color theme="0"/>
      </bottom>
      <diagonal/>
    </border>
    <border>
      <left style="thin">
        <color indexed="64"/>
      </left>
      <right style="thin">
        <color theme="0"/>
      </right>
      <top style="thin">
        <color indexed="64"/>
      </top>
      <bottom style="thin">
        <color indexed="64"/>
      </bottom>
      <diagonal/>
    </border>
    <border>
      <left style="thin">
        <color indexed="64"/>
      </left>
      <right/>
      <top style="thin">
        <color theme="0"/>
      </top>
      <bottom style="thin">
        <color theme="0"/>
      </bottom>
      <diagonal/>
    </border>
    <border>
      <left/>
      <right/>
      <top style="thin">
        <color indexed="64"/>
      </top>
      <bottom/>
      <diagonal/>
    </border>
    <border>
      <left style="thin">
        <color theme="0"/>
      </left>
      <right/>
      <top style="thin">
        <color indexed="64"/>
      </top>
      <bottom style="thin">
        <color indexed="64"/>
      </bottom>
      <diagonal/>
    </border>
    <border>
      <left style="thin">
        <color indexed="64"/>
      </left>
      <right/>
      <top style="thin">
        <color indexed="64"/>
      </top>
      <bottom style="thin">
        <color theme="0"/>
      </bottom>
      <diagonal/>
    </border>
    <border>
      <left style="thin">
        <color theme="0"/>
      </left>
      <right/>
      <top/>
      <bottom style="thin">
        <color indexed="64"/>
      </bottom>
      <diagonal/>
    </border>
    <border>
      <left style="thin">
        <color theme="0"/>
      </left>
      <right/>
      <top/>
      <bottom/>
      <diagonal/>
    </border>
    <border>
      <left style="thin">
        <color indexed="64"/>
      </left>
      <right style="thin">
        <color theme="0"/>
      </right>
      <top/>
      <bottom/>
      <diagonal/>
    </border>
    <border>
      <left/>
      <right style="thin">
        <color theme="0"/>
      </right>
      <top style="thin">
        <color theme="0"/>
      </top>
      <bottom style="thin">
        <color indexed="64"/>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bottom style="thin">
        <color theme="0"/>
      </bottom>
      <diagonal/>
    </border>
    <border>
      <left style="thin">
        <color indexed="64"/>
      </left>
      <right style="thin">
        <color theme="0"/>
      </right>
      <top style="thin">
        <color theme="0"/>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style="thin">
        <color theme="0"/>
      </bottom>
      <diagonal/>
    </border>
    <border>
      <left/>
      <right style="thin">
        <color indexed="64"/>
      </right>
      <top/>
      <bottom style="thin">
        <color theme="0"/>
      </bottom>
      <diagonal/>
    </border>
    <border>
      <left style="thin">
        <color indexed="64"/>
      </left>
      <right style="thin">
        <color theme="0"/>
      </right>
      <top/>
      <bottom style="thin">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0"/>
      </left>
      <right/>
      <top style="thin">
        <color theme="0"/>
      </top>
      <bottom style="medium">
        <color rgb="FFFF0000"/>
      </bottom>
      <diagonal/>
    </border>
    <border>
      <left/>
      <right/>
      <top style="thin">
        <color theme="0"/>
      </top>
      <bottom style="medium">
        <color rgb="FFFF0000"/>
      </bottom>
      <diagonal/>
    </border>
    <border>
      <left/>
      <right style="thin">
        <color theme="0"/>
      </right>
      <top style="thin">
        <color theme="0"/>
      </top>
      <bottom style="medium">
        <color rgb="FFFF0000"/>
      </bottom>
      <diagonal/>
    </border>
    <border>
      <left style="thin">
        <color auto="1"/>
      </left>
      <right style="thin">
        <color rgb="FFFF0000"/>
      </right>
      <top style="thin">
        <color auto="1"/>
      </top>
      <bottom style="thin">
        <color auto="1"/>
      </bottom>
      <diagonal/>
    </border>
    <border>
      <left style="thin">
        <color rgb="FFFF0000"/>
      </left>
      <right style="thin">
        <color rgb="FFFF0000"/>
      </right>
      <top style="thin">
        <color auto="1"/>
      </top>
      <bottom style="thin">
        <color auto="1"/>
      </bottom>
      <diagonal/>
    </border>
    <border>
      <left style="thin">
        <color rgb="FFFF0000"/>
      </left>
      <right style="thin">
        <color auto="1"/>
      </right>
      <top style="thin">
        <color auto="1"/>
      </top>
      <bottom style="thin">
        <color auto="1"/>
      </bottom>
      <diagonal/>
    </border>
    <border>
      <left style="thin">
        <color theme="1"/>
      </left>
      <right style="thin">
        <color rgb="FFFF0000"/>
      </right>
      <top style="thin">
        <color theme="1"/>
      </top>
      <bottom style="thin">
        <color theme="1"/>
      </bottom>
      <diagonal/>
    </border>
    <border>
      <left style="thin">
        <color rgb="FFFF0000"/>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0" tint="-0.14996795556505021"/>
      </right>
      <top style="thin">
        <color theme="0" tint="-0.14996795556505021"/>
      </top>
      <bottom style="thin">
        <color theme="0" tint="-0.14996795556505021"/>
      </bottom>
      <diagonal/>
    </border>
    <border>
      <left/>
      <right style="thin">
        <color theme="1"/>
      </right>
      <top/>
      <bottom/>
      <diagonal/>
    </border>
    <border>
      <left style="thin">
        <color theme="1"/>
      </left>
      <right style="thin">
        <color theme="0" tint="-0.14996795556505021"/>
      </right>
      <top style="thin">
        <color theme="0" tint="-0.14996795556505021"/>
      </top>
      <bottom style="thin">
        <color theme="1"/>
      </bottom>
      <diagonal/>
    </border>
    <border>
      <left style="thin">
        <color theme="0" tint="-0.14996795556505021"/>
      </left>
      <right style="thin">
        <color theme="0" tint="-0.14996795556505021"/>
      </right>
      <top style="thin">
        <color theme="0" tint="-0.14996795556505021"/>
      </top>
      <bottom style="thin">
        <color theme="1"/>
      </bottom>
      <diagonal/>
    </border>
    <border>
      <left/>
      <right style="thin">
        <color theme="1"/>
      </right>
      <top/>
      <bottom style="thin">
        <color theme="1"/>
      </bottom>
      <diagonal/>
    </border>
    <border>
      <left style="thin">
        <color theme="0"/>
      </left>
      <right/>
      <top style="thin">
        <color theme="1"/>
      </top>
      <bottom style="thin">
        <color theme="1"/>
      </bottom>
      <diagonal/>
    </border>
    <border>
      <left style="thin">
        <color theme="0"/>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medium">
        <color auto="1"/>
      </top>
      <bottom style="medium">
        <color auto="1"/>
      </bottom>
      <diagonal/>
    </border>
    <border>
      <left/>
      <right/>
      <top style="medium">
        <color auto="1"/>
      </top>
      <bottom style="medium">
        <color auto="1"/>
      </bottom>
      <diagonal/>
    </border>
    <border>
      <left style="double">
        <color theme="1"/>
      </left>
      <right/>
      <top style="double">
        <color theme="1"/>
      </top>
      <bottom/>
      <diagonal/>
    </border>
    <border>
      <left/>
      <right style="thin">
        <color indexed="64"/>
      </right>
      <top style="double">
        <color theme="1"/>
      </top>
      <bottom/>
      <diagonal/>
    </border>
    <border>
      <left style="thin">
        <color indexed="64"/>
      </left>
      <right/>
      <top style="double">
        <color theme="1"/>
      </top>
      <bottom style="thin">
        <color indexed="64"/>
      </bottom>
      <diagonal/>
    </border>
    <border>
      <left/>
      <right style="thin">
        <color indexed="64"/>
      </right>
      <top style="double">
        <color theme="1"/>
      </top>
      <bottom style="thin">
        <color indexed="64"/>
      </bottom>
      <diagonal/>
    </border>
    <border>
      <left/>
      <right/>
      <top style="double">
        <color theme="1"/>
      </top>
      <bottom style="thin">
        <color indexed="64"/>
      </bottom>
      <diagonal/>
    </border>
    <border>
      <left style="thin">
        <color indexed="64"/>
      </left>
      <right style="thin">
        <color indexed="64"/>
      </right>
      <top style="double">
        <color theme="1"/>
      </top>
      <bottom style="thin">
        <color indexed="64"/>
      </bottom>
      <diagonal/>
    </border>
    <border>
      <left style="double">
        <color theme="1"/>
      </left>
      <right/>
      <top/>
      <bottom/>
      <diagonal/>
    </border>
    <border>
      <left style="double">
        <color theme="1"/>
      </left>
      <right/>
      <top/>
      <bottom style="double">
        <color theme="1"/>
      </bottom>
      <diagonal/>
    </border>
    <border>
      <left/>
      <right style="thin">
        <color indexed="64"/>
      </right>
      <top/>
      <bottom style="double">
        <color theme="1"/>
      </bottom>
      <diagonal/>
    </border>
    <border>
      <left style="thin">
        <color indexed="64"/>
      </left>
      <right/>
      <top style="thin">
        <color indexed="64"/>
      </top>
      <bottom style="double">
        <color theme="1"/>
      </bottom>
      <diagonal/>
    </border>
    <border>
      <left/>
      <right style="thin">
        <color indexed="64"/>
      </right>
      <top style="thin">
        <color indexed="64"/>
      </top>
      <bottom style="double">
        <color theme="1"/>
      </bottom>
      <diagonal/>
    </border>
    <border>
      <left/>
      <right/>
      <top style="thin">
        <color indexed="64"/>
      </top>
      <bottom style="double">
        <color theme="1"/>
      </bottom>
      <diagonal/>
    </border>
    <border>
      <left style="thin">
        <color indexed="64"/>
      </left>
      <right style="thin">
        <color indexed="64"/>
      </right>
      <top style="thin">
        <color indexed="64"/>
      </top>
      <bottom style="double">
        <color theme="1"/>
      </bottom>
      <diagonal/>
    </border>
    <border>
      <left style="double">
        <color auto="1"/>
      </left>
      <right style="thin">
        <color rgb="FFFF0000"/>
      </right>
      <top style="double">
        <color auto="1"/>
      </top>
      <bottom style="thin">
        <color auto="1"/>
      </bottom>
      <diagonal/>
    </border>
    <border>
      <left style="thin">
        <color rgb="FFFF0000"/>
      </left>
      <right style="thin">
        <color auto="1"/>
      </right>
      <top style="double">
        <color auto="1"/>
      </top>
      <bottom style="thin">
        <color auto="1"/>
      </bottom>
      <diagonal/>
    </border>
    <border>
      <left style="thin">
        <color indexed="64"/>
      </left>
      <right style="thin">
        <color indexed="64"/>
      </right>
      <top style="double">
        <color auto="1"/>
      </top>
      <bottom style="thin">
        <color indexed="64"/>
      </bottom>
      <diagonal/>
    </border>
    <border>
      <left style="thin">
        <color indexed="64"/>
      </left>
      <right style="double">
        <color auto="1"/>
      </right>
      <top style="double">
        <color auto="1"/>
      </top>
      <bottom style="thin">
        <color indexed="64"/>
      </bottom>
      <diagonal/>
    </border>
    <border>
      <left style="double">
        <color auto="1"/>
      </left>
      <right style="thin">
        <color rgb="FFFF0000"/>
      </right>
      <top style="thin">
        <color auto="1"/>
      </top>
      <bottom style="thin">
        <color auto="1"/>
      </bottom>
      <diagonal/>
    </border>
    <border>
      <left style="thin">
        <color indexed="64"/>
      </left>
      <right style="double">
        <color auto="1"/>
      </right>
      <top style="thin">
        <color indexed="64"/>
      </top>
      <bottom style="thin">
        <color indexed="64"/>
      </bottom>
      <diagonal/>
    </border>
    <border>
      <left style="double">
        <color auto="1"/>
      </left>
      <right style="thin">
        <color rgb="FFFF0000"/>
      </right>
      <top style="thin">
        <color auto="1"/>
      </top>
      <bottom style="double">
        <color auto="1"/>
      </bottom>
      <diagonal/>
    </border>
    <border>
      <left style="thin">
        <color rgb="FFFF0000"/>
      </left>
      <right style="thin">
        <color auto="1"/>
      </right>
      <top style="thin">
        <color auto="1"/>
      </top>
      <bottom style="double">
        <color auto="1"/>
      </bottom>
      <diagonal/>
    </border>
    <border>
      <left style="thin">
        <color indexed="64"/>
      </left>
      <right style="thin">
        <color indexed="64"/>
      </right>
      <top style="thin">
        <color indexed="64"/>
      </top>
      <bottom style="double">
        <color auto="1"/>
      </bottom>
      <diagonal/>
    </border>
    <border>
      <left style="thin">
        <color indexed="64"/>
      </left>
      <right style="double">
        <color auto="1"/>
      </right>
      <top style="thin">
        <color indexed="64"/>
      </top>
      <bottom style="double">
        <color auto="1"/>
      </bottom>
      <diagonal/>
    </border>
    <border>
      <left style="double">
        <color auto="1"/>
      </left>
      <right/>
      <top style="double">
        <color theme="1"/>
      </top>
      <bottom/>
      <diagonal/>
    </border>
    <border>
      <left style="double">
        <color auto="1"/>
      </left>
      <right/>
      <top/>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right/>
      <top style="thin">
        <color indexed="64"/>
      </top>
      <bottom style="double">
        <color auto="1"/>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theme="1"/>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right style="thin">
        <color theme="0"/>
      </right>
      <top style="thin">
        <color theme="1"/>
      </top>
      <bottom style="thin">
        <color theme="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double">
        <color theme="1"/>
      </bottom>
      <diagonal/>
    </border>
    <border>
      <left/>
      <right/>
      <top/>
      <bottom style="double">
        <color theme="1"/>
      </bottom>
      <diagonal/>
    </border>
    <border>
      <left style="medium">
        <color rgb="FFFF0000"/>
      </left>
      <right/>
      <top style="medium">
        <color rgb="FFFF0000"/>
      </top>
      <bottom style="medium">
        <color rgb="FFFF0000"/>
      </bottom>
      <diagonal/>
    </border>
    <border>
      <left style="double">
        <color indexed="64"/>
      </left>
      <right style="double">
        <color indexed="64"/>
      </right>
      <top/>
      <bottom style="double">
        <color indexed="64"/>
      </bottom>
      <diagonal/>
    </border>
    <border>
      <left style="thin">
        <color auto="1"/>
      </left>
      <right style="thin">
        <color rgb="FFFF0000"/>
      </right>
      <top/>
      <bottom/>
      <diagonal/>
    </border>
    <border>
      <left style="thin">
        <color rgb="FFFF0000"/>
      </left>
      <right style="thin">
        <color auto="1"/>
      </right>
      <top/>
      <bottom/>
      <diagonal/>
    </border>
    <border>
      <left style="thin">
        <color rgb="FFFF0000"/>
      </left>
      <right/>
      <top style="thin">
        <color theme="1"/>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medium">
        <color rgb="FFFF0000"/>
      </left>
      <right style="double">
        <color indexed="64"/>
      </right>
      <top/>
      <bottom/>
      <diagonal/>
    </border>
    <border>
      <left style="double">
        <color indexed="64"/>
      </left>
      <right style="double">
        <color indexed="64"/>
      </right>
      <top/>
      <bottom/>
      <diagonal/>
    </border>
    <border>
      <left style="double">
        <color indexed="64"/>
      </left>
      <right style="thin">
        <color theme="0"/>
      </right>
      <top/>
      <bottom/>
      <diagonal/>
    </border>
    <border>
      <left style="double">
        <color theme="1"/>
      </left>
      <right/>
      <top style="double">
        <color theme="1"/>
      </top>
      <bottom style="double">
        <color theme="1"/>
      </bottom>
      <diagonal/>
    </border>
    <border>
      <left/>
      <right/>
      <top style="double">
        <color theme="1"/>
      </top>
      <bottom style="double">
        <color theme="1"/>
      </bottom>
      <diagonal/>
    </border>
    <border>
      <left/>
      <right/>
      <top style="double">
        <color theme="1"/>
      </top>
      <bottom/>
      <diagonal/>
    </border>
    <border>
      <left/>
      <right style="double">
        <color theme="1"/>
      </right>
      <top style="double">
        <color theme="1"/>
      </top>
      <bottom/>
      <diagonal/>
    </border>
    <border>
      <left/>
      <right/>
      <top style="thin">
        <color indexed="64"/>
      </top>
      <bottom style="medium">
        <color indexed="64"/>
      </bottom>
      <diagonal/>
    </border>
    <border>
      <left style="thin">
        <color theme="0" tint="-0.14996795556505021"/>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theme="0" tint="-0.14996795556505021"/>
      </right>
      <top style="thin">
        <color theme="0" tint="-0.1499679555650502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auto="1"/>
      </left>
      <right/>
      <top style="thin">
        <color theme="1"/>
      </top>
      <bottom style="thin">
        <color auto="1"/>
      </bottom>
      <diagonal/>
    </border>
    <border>
      <left/>
      <right style="thin">
        <color auto="1"/>
      </right>
      <top style="thin">
        <color theme="1"/>
      </top>
      <bottom style="thin">
        <color auto="1"/>
      </bottom>
      <diagonal/>
    </border>
  </borders>
  <cellStyleXfs count="7">
    <xf numFmtId="0" fontId="0" fillId="0" borderId="0"/>
    <xf numFmtId="43" fontId="2" fillId="0" borderId="0" applyFont="0" applyFill="0" applyBorder="0" applyAlignment="0" applyProtection="0"/>
    <xf numFmtId="0" fontId="9" fillId="0" borderId="0"/>
    <xf numFmtId="0" fontId="11" fillId="0" borderId="0" applyNumberFormat="0" applyFill="0" applyBorder="0" applyAlignment="0" applyProtection="0">
      <alignment vertical="top"/>
      <protection locked="0"/>
    </xf>
    <xf numFmtId="0" fontId="17" fillId="0" borderId="0"/>
    <xf numFmtId="44" fontId="2" fillId="0" borderId="0" applyFont="0" applyFill="0" applyBorder="0" applyAlignment="0" applyProtection="0"/>
    <xf numFmtId="9" fontId="2" fillId="0" borderId="0" applyFont="0" applyFill="0" applyBorder="0" applyAlignment="0" applyProtection="0"/>
  </cellStyleXfs>
  <cellXfs count="469">
    <xf numFmtId="0" fontId="0" fillId="0" borderId="0" xfId="0"/>
    <xf numFmtId="49" fontId="1" fillId="0" borderId="0" xfId="0" applyNumberFormat="1" applyFont="1"/>
    <xf numFmtId="49" fontId="0" fillId="0" borderId="0" xfId="0" applyNumberFormat="1"/>
    <xf numFmtId="2" fontId="0" fillId="0" borderId="0" xfId="0" applyNumberFormat="1"/>
    <xf numFmtId="0" fontId="0" fillId="0" borderId="0" xfId="0" quotePrefix="1"/>
    <xf numFmtId="166" fontId="0" fillId="0" borderId="0" xfId="0" applyNumberFormat="1"/>
    <xf numFmtId="43" fontId="0" fillId="0" borderId="0" xfId="1" applyFont="1"/>
    <xf numFmtId="2" fontId="0" fillId="0" borderId="0" xfId="0" applyNumberFormat="1" applyFill="1"/>
    <xf numFmtId="0" fontId="0" fillId="0" borderId="0" xfId="0" applyFill="1"/>
    <xf numFmtId="0" fontId="0" fillId="0" borderId="1" xfId="0" applyBorder="1"/>
    <xf numFmtId="0" fontId="4" fillId="0" borderId="1" xfId="0" applyFont="1" applyBorder="1"/>
    <xf numFmtId="165" fontId="0" fillId="0" borderId="0" xfId="0" quotePrefix="1" applyNumberFormat="1" applyFill="1"/>
    <xf numFmtId="166" fontId="0" fillId="0" borderId="1" xfId="0" applyNumberFormat="1" applyBorder="1"/>
    <xf numFmtId="49" fontId="1" fillId="0" borderId="1" xfId="0" applyNumberFormat="1" applyFont="1" applyBorder="1"/>
    <xf numFmtId="49" fontId="0" fillId="0" borderId="1" xfId="0" applyNumberFormat="1" applyBorder="1"/>
    <xf numFmtId="0" fontId="0" fillId="0" borderId="1" xfId="0" applyFill="1" applyBorder="1"/>
    <xf numFmtId="43" fontId="0" fillId="0" borderId="1" xfId="1" applyFont="1" applyBorder="1"/>
    <xf numFmtId="0" fontId="0" fillId="0" borderId="4" xfId="0" applyBorder="1"/>
    <xf numFmtId="165" fontId="0" fillId="0" borderId="1" xfId="0" quotePrefix="1" applyNumberFormat="1" applyBorder="1"/>
    <xf numFmtId="2" fontId="0" fillId="0" borderId="4" xfId="0" applyNumberFormat="1" applyBorder="1"/>
    <xf numFmtId="2" fontId="0" fillId="0" borderId="1" xfId="0" applyNumberFormat="1" applyBorder="1"/>
    <xf numFmtId="164" fontId="0" fillId="0" borderId="1" xfId="0" applyNumberFormat="1" applyBorder="1"/>
    <xf numFmtId="0" fontId="0" fillId="0" borderId="6" xfId="0" applyBorder="1"/>
    <xf numFmtId="0" fontId="0" fillId="0" borderId="7" xfId="0" applyBorder="1"/>
    <xf numFmtId="43" fontId="0" fillId="0" borderId="0" xfId="0" applyNumberFormat="1"/>
    <xf numFmtId="49" fontId="0" fillId="0" borderId="0" xfId="1" applyNumberFormat="1" applyFont="1"/>
    <xf numFmtId="0" fontId="10" fillId="0" borderId="0" xfId="2" applyFont="1" applyFill="1" applyBorder="1" applyAlignment="1">
      <alignment horizontal="center"/>
    </xf>
    <xf numFmtId="0" fontId="9" fillId="0" borderId="0" xfId="2" applyFont="1" applyFill="1"/>
    <xf numFmtId="0" fontId="9" fillId="0" borderId="0" xfId="2" applyFill="1" applyAlignment="1">
      <alignment wrapText="1"/>
    </xf>
    <xf numFmtId="0" fontId="10" fillId="0" borderId="0" xfId="2" applyFont="1" applyFill="1" applyBorder="1" applyAlignment="1"/>
    <xf numFmtId="0" fontId="10" fillId="0" borderId="0" xfId="2" applyFont="1" applyFill="1" applyBorder="1" applyAlignment="1">
      <alignment horizontal="left"/>
    </xf>
    <xf numFmtId="0" fontId="12" fillId="0" borderId="0" xfId="3" applyFont="1" applyFill="1" applyBorder="1" applyAlignment="1" applyProtection="1">
      <alignment horizontal="center"/>
    </xf>
    <xf numFmtId="0" fontId="11" fillId="0" borderId="0" xfId="3" applyFill="1" applyBorder="1" applyAlignment="1" applyProtection="1">
      <alignment horizontal="center"/>
    </xf>
    <xf numFmtId="0" fontId="14" fillId="0" borderId="0" xfId="2" applyFont="1" applyFill="1" applyBorder="1" applyAlignment="1">
      <alignment horizontal="center"/>
    </xf>
    <xf numFmtId="0" fontId="14" fillId="0" borderId="0" xfId="2" applyFont="1" applyFill="1" applyBorder="1"/>
    <xf numFmtId="0" fontId="14" fillId="0" borderId="0" xfId="2" applyFont="1" applyFill="1" applyBorder="1" applyAlignment="1">
      <alignment horizontal="left"/>
    </xf>
    <xf numFmtId="0" fontId="14" fillId="0" borderId="0" xfId="2" applyFont="1" applyFill="1" applyAlignment="1">
      <alignment horizontal="center" wrapText="1"/>
    </xf>
    <xf numFmtId="0" fontId="14" fillId="0" borderId="14" xfId="2" applyFont="1" applyFill="1" applyBorder="1" applyAlignment="1">
      <alignment horizontal="center"/>
    </xf>
    <xf numFmtId="0" fontId="14" fillId="0" borderId="14" xfId="2" applyFont="1" applyFill="1" applyBorder="1"/>
    <xf numFmtId="0" fontId="14" fillId="0" borderId="14" xfId="2" applyFont="1" applyFill="1" applyBorder="1" applyAlignment="1">
      <alignment wrapText="1"/>
    </xf>
    <xf numFmtId="0" fontId="15" fillId="0" borderId="0" xfId="2" applyFont="1" applyFill="1" applyBorder="1" applyAlignment="1">
      <alignment horizontal="center"/>
    </xf>
    <xf numFmtId="0" fontId="15" fillId="0" borderId="0" xfId="2" applyFont="1" applyFill="1" applyBorder="1" applyAlignment="1">
      <alignment horizontal="left"/>
    </xf>
    <xf numFmtId="0" fontId="14" fillId="0" borderId="0" xfId="2" applyFont="1" applyFill="1" applyBorder="1" applyAlignment="1">
      <alignment wrapText="1"/>
    </xf>
    <xf numFmtId="0" fontId="14" fillId="0" borderId="15" xfId="2" quotePrefix="1" applyFont="1" applyFill="1" applyBorder="1" applyAlignment="1">
      <alignment horizontal="left"/>
    </xf>
    <xf numFmtId="0" fontId="14" fillId="0" borderId="15" xfId="2" applyFont="1" applyFill="1" applyBorder="1"/>
    <xf numFmtId="0" fontId="14" fillId="0" borderId="15" xfId="2" applyFont="1" applyFill="1" applyBorder="1" applyAlignment="1">
      <alignment horizontal="center"/>
    </xf>
    <xf numFmtId="0" fontId="14" fillId="0" borderId="15" xfId="2" applyFont="1" applyFill="1" applyBorder="1" applyAlignment="1">
      <alignment horizontal="left"/>
    </xf>
    <xf numFmtId="0" fontId="9" fillId="0" borderId="15" xfId="2" applyFont="1" applyFill="1" applyBorder="1"/>
    <xf numFmtId="0" fontId="9" fillId="0" borderId="11" xfId="2" applyFont="1" applyFill="1" applyBorder="1"/>
    <xf numFmtId="0" fontId="9" fillId="0" borderId="11" xfId="4" applyFont="1" applyFill="1" applyBorder="1" applyAlignment="1">
      <alignment horizontal="center"/>
    </xf>
    <xf numFmtId="0" fontId="9" fillId="0" borderId="11" xfId="4" applyFont="1" applyFill="1" applyBorder="1" applyAlignment="1">
      <alignment horizontal="left"/>
    </xf>
    <xf numFmtId="0" fontId="9" fillId="0" borderId="11" xfId="2" applyFill="1" applyBorder="1" applyAlignment="1">
      <alignment wrapText="1"/>
    </xf>
    <xf numFmtId="0" fontId="14" fillId="0" borderId="11" xfId="2" applyFont="1" applyFill="1" applyBorder="1"/>
    <xf numFmtId="0" fontId="14" fillId="0" borderId="11" xfId="2" applyFont="1" applyFill="1" applyBorder="1" applyAlignment="1">
      <alignment horizontal="center"/>
    </xf>
    <xf numFmtId="0" fontId="14" fillId="0" borderId="11" xfId="4" applyFont="1" applyFill="1" applyBorder="1" applyAlignment="1">
      <alignment horizontal="center"/>
    </xf>
    <xf numFmtId="0" fontId="16" fillId="0" borderId="11" xfId="2" applyFont="1" applyFill="1" applyBorder="1" applyAlignment="1">
      <alignment wrapText="1"/>
    </xf>
    <xf numFmtId="0" fontId="9" fillId="0" borderId="11" xfId="2" applyFont="1" applyFill="1" applyBorder="1" applyAlignment="1">
      <alignment horizontal="left"/>
    </xf>
    <xf numFmtId="0" fontId="9" fillId="0" borderId="11" xfId="2" applyFont="1" applyFill="1" applyBorder="1" applyAlignment="1">
      <alignment wrapText="1"/>
    </xf>
    <xf numFmtId="0" fontId="14" fillId="0" borderId="11" xfId="2" applyFont="1" applyFill="1" applyBorder="1" applyAlignment="1">
      <alignment horizontal="left"/>
    </xf>
    <xf numFmtId="0" fontId="9" fillId="0" borderId="0" xfId="2" applyFont="1" applyFill="1" applyBorder="1" applyAlignment="1">
      <alignment horizontal="left"/>
    </xf>
    <xf numFmtId="0" fontId="9" fillId="0" borderId="0" xfId="4" applyFont="1" applyFill="1" applyAlignment="1">
      <alignment horizontal="center"/>
    </xf>
    <xf numFmtId="0" fontId="9" fillId="0" borderId="0" xfId="2" applyFont="1" applyFill="1" applyBorder="1"/>
    <xf numFmtId="0" fontId="9" fillId="0" borderId="0" xfId="2" applyFont="1" applyFill="1" applyAlignment="1">
      <alignment wrapText="1"/>
    </xf>
    <xf numFmtId="0" fontId="14" fillId="0" borderId="0" xfId="2" applyFont="1" applyFill="1"/>
    <xf numFmtId="0" fontId="14" fillId="0" borderId="0" xfId="4" applyFont="1" applyFill="1" applyAlignment="1">
      <alignment horizontal="center"/>
    </xf>
    <xf numFmtId="0" fontId="14" fillId="0" borderId="0" xfId="2" applyFont="1" applyFill="1" applyAlignment="1">
      <alignment wrapText="1"/>
    </xf>
    <xf numFmtId="0" fontId="9" fillId="0" borderId="15" xfId="2" applyFont="1" applyFill="1" applyBorder="1" applyAlignment="1">
      <alignment horizontal="left"/>
    </xf>
    <xf numFmtId="0" fontId="9" fillId="0" borderId="15" xfId="4" applyFont="1" applyFill="1" applyBorder="1" applyAlignment="1">
      <alignment horizontal="center"/>
    </xf>
    <xf numFmtId="0" fontId="9" fillId="0" borderId="15" xfId="2" applyFont="1" applyFill="1" applyBorder="1" applyAlignment="1">
      <alignment wrapText="1"/>
    </xf>
    <xf numFmtId="0" fontId="14" fillId="0" borderId="11" xfId="2" applyFont="1" applyFill="1" applyBorder="1" applyAlignment="1">
      <alignment wrapText="1"/>
    </xf>
    <xf numFmtId="0" fontId="9" fillId="0" borderId="11" xfId="2" applyFont="1" applyFill="1" applyBorder="1" applyAlignment="1">
      <alignment horizontal="center"/>
    </xf>
    <xf numFmtId="0" fontId="9" fillId="0" borderId="0" xfId="2" applyFont="1" applyFill="1" applyBorder="1" applyAlignment="1">
      <alignment horizontal="center"/>
    </xf>
    <xf numFmtId="0" fontId="9" fillId="0" borderId="15" xfId="2" applyFont="1" applyFill="1" applyBorder="1" applyAlignment="1">
      <alignment horizontal="center"/>
    </xf>
    <xf numFmtId="0" fontId="14" fillId="0" borderId="15" xfId="2" applyFont="1" applyFill="1" applyBorder="1" applyAlignment="1">
      <alignment wrapText="1"/>
    </xf>
    <xf numFmtId="0" fontId="18" fillId="0" borderId="11" xfId="2" applyFont="1" applyFill="1" applyBorder="1" applyAlignment="1">
      <alignment wrapText="1"/>
    </xf>
    <xf numFmtId="0" fontId="19" fillId="0" borderId="11" xfId="2" applyFont="1" applyFill="1" applyBorder="1" applyAlignment="1">
      <alignment horizontal="left" wrapText="1"/>
    </xf>
    <xf numFmtId="0" fontId="15" fillId="0" borderId="0" xfId="2" applyFont="1" applyFill="1" applyBorder="1"/>
    <xf numFmtId="0" fontId="15" fillId="0" borderId="0" xfId="2" applyFont="1" applyFill="1"/>
    <xf numFmtId="0" fontId="15" fillId="0" borderId="0" xfId="2" applyFont="1" applyFill="1" applyAlignment="1">
      <alignment wrapText="1"/>
    </xf>
    <xf numFmtId="0" fontId="9" fillId="0" borderId="15" xfId="2" applyNumberFormat="1" applyFont="1" applyFill="1" applyBorder="1" applyAlignment="1">
      <alignment horizontal="center"/>
    </xf>
    <xf numFmtId="0" fontId="9" fillId="0" borderId="15" xfId="2" applyNumberFormat="1" applyFont="1" applyFill="1" applyBorder="1" applyAlignment="1">
      <alignment horizontal="left"/>
    </xf>
    <xf numFmtId="0" fontId="9" fillId="0" borderId="11" xfId="2" applyNumberFormat="1" applyFont="1" applyFill="1" applyBorder="1" applyAlignment="1">
      <alignment horizontal="center"/>
    </xf>
    <xf numFmtId="0" fontId="9" fillId="0" borderId="11" xfId="2" applyNumberFormat="1" applyFont="1" applyFill="1" applyBorder="1" applyAlignment="1">
      <alignment horizontal="left"/>
    </xf>
    <xf numFmtId="0" fontId="14" fillId="0" borderId="11" xfId="2" applyNumberFormat="1" applyFont="1" applyFill="1" applyBorder="1" applyAlignment="1">
      <alignment horizontal="center"/>
    </xf>
    <xf numFmtId="0" fontId="9" fillId="0" borderId="0" xfId="2" applyNumberFormat="1" applyFont="1" applyFill="1" applyBorder="1" applyAlignment="1">
      <alignment horizontal="center"/>
    </xf>
    <xf numFmtId="0" fontId="9" fillId="0" borderId="0" xfId="2" applyNumberFormat="1" applyFont="1" applyFill="1" applyBorder="1" applyAlignment="1">
      <alignment horizontal="left"/>
    </xf>
    <xf numFmtId="0" fontId="15" fillId="0" borderId="0" xfId="2" applyNumberFormat="1" applyFont="1" applyFill="1" applyBorder="1" applyAlignment="1">
      <alignment horizontal="center"/>
    </xf>
    <xf numFmtId="0" fontId="15" fillId="0" borderId="0" xfId="2" applyNumberFormat="1" applyFont="1" applyFill="1" applyBorder="1" applyAlignment="1">
      <alignment horizontal="left"/>
    </xf>
    <xf numFmtId="0" fontId="14" fillId="0" borderId="15" xfId="2" applyNumberFormat="1" applyFont="1" applyFill="1" applyBorder="1" applyAlignment="1">
      <alignment horizontal="center"/>
    </xf>
    <xf numFmtId="0" fontId="14" fillId="0" borderId="11" xfId="2" applyNumberFormat="1" applyFont="1" applyFill="1" applyBorder="1" applyAlignment="1">
      <alignment horizontal="left"/>
    </xf>
    <xf numFmtId="0" fontId="9" fillId="0" borderId="11" xfId="3" applyFont="1" applyFill="1" applyBorder="1" applyAlignment="1" applyProtection="1">
      <alignment wrapText="1"/>
    </xf>
    <xf numFmtId="0" fontId="9" fillId="0" borderId="11" xfId="2" applyFill="1" applyBorder="1"/>
    <xf numFmtId="0" fontId="9" fillId="0" borderId="0" xfId="3" applyFont="1" applyFill="1" applyAlignment="1" applyProtection="1">
      <alignment wrapText="1"/>
    </xf>
    <xf numFmtId="0" fontId="14" fillId="0" borderId="0" xfId="2" applyNumberFormat="1" applyFont="1" applyFill="1" applyBorder="1" applyAlignment="1">
      <alignment horizontal="center"/>
    </xf>
    <xf numFmtId="0" fontId="14" fillId="0" borderId="0" xfId="2" applyNumberFormat="1" applyFont="1" applyFill="1" applyBorder="1" applyAlignment="1">
      <alignment horizontal="left"/>
    </xf>
    <xf numFmtId="0" fontId="22" fillId="0" borderId="11" xfId="2" applyFont="1" applyFill="1" applyBorder="1" applyAlignment="1">
      <alignment horizontal="left"/>
    </xf>
    <xf numFmtId="0" fontId="22" fillId="0" borderId="11" xfId="2" applyFont="1" applyFill="1" applyBorder="1"/>
    <xf numFmtId="0" fontId="16" fillId="0" borderId="11" xfId="2" applyFont="1" applyFill="1" applyBorder="1"/>
    <xf numFmtId="0" fontId="22" fillId="0" borderId="0" xfId="2" applyFont="1" applyFill="1" applyAlignment="1">
      <alignment horizontal="left"/>
    </xf>
    <xf numFmtId="0" fontId="22" fillId="0" borderId="0" xfId="2" applyFont="1" applyFill="1"/>
    <xf numFmtId="0" fontId="22" fillId="0" borderId="15" xfId="2" applyFont="1" applyFill="1" applyBorder="1" applyAlignment="1">
      <alignment horizontal="left"/>
    </xf>
    <xf numFmtId="0" fontId="22" fillId="0" borderId="15" xfId="2" applyFont="1" applyFill="1" applyBorder="1"/>
    <xf numFmtId="0" fontId="23" fillId="0" borderId="11" xfId="3" applyFont="1" applyFill="1" applyBorder="1" applyAlignment="1" applyProtection="1">
      <alignment wrapText="1"/>
    </xf>
    <xf numFmtId="0" fontId="9" fillId="0" borderId="16" xfId="2" applyFont="1" applyFill="1" applyBorder="1"/>
    <xf numFmtId="0" fontId="18" fillId="0" borderId="15" xfId="2" applyFont="1" applyFill="1" applyBorder="1" applyAlignment="1">
      <alignment wrapText="1"/>
    </xf>
    <xf numFmtId="0" fontId="9" fillId="0" borderId="11" xfId="4" quotePrefix="1" applyFont="1" applyFill="1" applyBorder="1" applyAlignment="1">
      <alignment horizontal="center"/>
    </xf>
    <xf numFmtId="0" fontId="9" fillId="0" borderId="15" xfId="4" quotePrefix="1" applyFont="1" applyFill="1" applyBorder="1" applyAlignment="1">
      <alignment horizontal="center"/>
    </xf>
    <xf numFmtId="0" fontId="16" fillId="0" borderId="15" xfId="2" applyFont="1" applyFill="1" applyBorder="1"/>
    <xf numFmtId="0" fontId="14" fillId="0" borderId="15" xfId="4" applyFont="1" applyFill="1" applyBorder="1" applyAlignment="1">
      <alignment horizontal="center"/>
    </xf>
    <xf numFmtId="0" fontId="19" fillId="0" borderId="11" xfId="2" applyFont="1" applyFill="1" applyBorder="1" applyAlignment="1">
      <alignment wrapText="1"/>
    </xf>
    <xf numFmtId="0" fontId="14" fillId="0" borderId="16" xfId="2" applyFont="1" applyFill="1" applyBorder="1"/>
    <xf numFmtId="0" fontId="14" fillId="0" borderId="15" xfId="2" quotePrefix="1" applyFont="1" applyFill="1" applyBorder="1" applyAlignment="1">
      <alignment horizontal="center"/>
    </xf>
    <xf numFmtId="0" fontId="9" fillId="0" borderId="11" xfId="2" quotePrefix="1" applyFont="1" applyFill="1" applyBorder="1" applyAlignment="1">
      <alignment horizontal="center"/>
    </xf>
    <xf numFmtId="0" fontId="9" fillId="0" borderId="11" xfId="2" applyFont="1" applyFill="1" applyBorder="1" applyAlignment="1"/>
    <xf numFmtId="0" fontId="17" fillId="0" borderId="11" xfId="2" applyFont="1" applyFill="1" applyBorder="1" applyAlignment="1">
      <alignment horizontal="left"/>
    </xf>
    <xf numFmtId="49" fontId="9" fillId="0" borderId="15" xfId="2" applyNumberFormat="1" applyFont="1" applyFill="1" applyBorder="1" applyAlignment="1">
      <alignment horizontal="center"/>
    </xf>
    <xf numFmtId="49" fontId="9" fillId="0" borderId="11" xfId="2" applyNumberFormat="1" applyFont="1" applyFill="1" applyBorder="1" applyAlignment="1">
      <alignment horizontal="center"/>
    </xf>
    <xf numFmtId="0" fontId="9" fillId="0" borderId="0" xfId="2" applyFont="1" applyFill="1" applyAlignment="1">
      <alignment horizontal="left"/>
    </xf>
    <xf numFmtId="49" fontId="9" fillId="0" borderId="0" xfId="2" applyNumberFormat="1" applyFont="1" applyFill="1"/>
    <xf numFmtId="49" fontId="9" fillId="0" borderId="0" xfId="2" applyNumberFormat="1" applyFont="1" applyFill="1" applyBorder="1" applyAlignment="1">
      <alignment horizontal="center"/>
    </xf>
    <xf numFmtId="0" fontId="24" fillId="0" borderId="0" xfId="2" applyFont="1" applyFill="1" applyAlignment="1">
      <alignment horizontal="left"/>
    </xf>
    <xf numFmtId="0" fontId="0" fillId="0" borderId="7" xfId="0" applyBorder="1" applyAlignment="1">
      <alignment horizontal="right"/>
    </xf>
    <xf numFmtId="167" fontId="1" fillId="4" borderId="17" xfId="1" applyNumberFormat="1" applyFont="1" applyFill="1" applyBorder="1"/>
    <xf numFmtId="167" fontId="27" fillId="0" borderId="17" xfId="1" applyNumberFormat="1" applyFont="1" applyBorder="1"/>
    <xf numFmtId="168" fontId="1" fillId="0" borderId="0" xfId="0" applyNumberFormat="1" applyFont="1"/>
    <xf numFmtId="168" fontId="0" fillId="0" borderId="0" xfId="0" applyNumberFormat="1" applyFont="1" applyAlignment="1">
      <alignment wrapText="1"/>
    </xf>
    <xf numFmtId="0" fontId="1" fillId="0" borderId="0" xfId="0" applyFont="1"/>
    <xf numFmtId="49" fontId="0" fillId="4" borderId="19" xfId="0" applyNumberFormat="1" applyFill="1" applyBorder="1"/>
    <xf numFmtId="49" fontId="0" fillId="4" borderId="18" xfId="0" applyNumberFormat="1" applyFill="1" applyBorder="1"/>
    <xf numFmtId="43" fontId="0" fillId="5" borderId="20" xfId="1" applyFont="1" applyFill="1" applyBorder="1"/>
    <xf numFmtId="0" fontId="0" fillId="5" borderId="21" xfId="0" quotePrefix="1" applyFill="1" applyBorder="1"/>
    <xf numFmtId="0" fontId="0" fillId="5" borderId="22" xfId="0" applyFill="1" applyBorder="1"/>
    <xf numFmtId="43" fontId="0" fillId="0" borderId="7" xfId="1" applyFont="1" applyBorder="1"/>
    <xf numFmtId="0" fontId="0" fillId="0" borderId="23" xfId="0" applyBorder="1"/>
    <xf numFmtId="49" fontId="0" fillId="0" borderId="4" xfId="0" applyNumberFormat="1" applyBorder="1"/>
    <xf numFmtId="0" fontId="0" fillId="0" borderId="24" xfId="0" applyBorder="1"/>
    <xf numFmtId="0" fontId="0" fillId="0" borderId="2" xfId="0" applyBorder="1"/>
    <xf numFmtId="49" fontId="0" fillId="0" borderId="2" xfId="0" applyNumberFormat="1" applyBorder="1"/>
    <xf numFmtId="164" fontId="0" fillId="0" borderId="2" xfId="0" applyNumberFormat="1" applyBorder="1"/>
    <xf numFmtId="49" fontId="0" fillId="0" borderId="7" xfId="0" applyNumberFormat="1" applyBorder="1"/>
    <xf numFmtId="164" fontId="0" fillId="0" borderId="7" xfId="0" applyNumberFormat="1" applyBorder="1"/>
    <xf numFmtId="49" fontId="0" fillId="0" borderId="25" xfId="0" applyNumberFormat="1" applyBorder="1"/>
    <xf numFmtId="43" fontId="0" fillId="0" borderId="2" xfId="1" applyFont="1" applyBorder="1"/>
    <xf numFmtId="0" fontId="9" fillId="0" borderId="0" xfId="4" applyFont="1" applyFill="1" applyBorder="1" applyAlignment="1">
      <alignment horizontal="center"/>
    </xf>
    <xf numFmtId="0" fontId="9" fillId="0" borderId="0" xfId="4" applyFont="1" applyFill="1" applyBorder="1" applyAlignment="1">
      <alignment horizontal="left"/>
    </xf>
    <xf numFmtId="0" fontId="9" fillId="0" borderId="0" xfId="2" applyFont="1" applyFill="1" applyBorder="1" applyAlignment="1">
      <alignment wrapText="1"/>
    </xf>
    <xf numFmtId="167" fontId="4" fillId="0" borderId="4" xfId="1" applyNumberFormat="1" applyFont="1" applyBorder="1"/>
    <xf numFmtId="43" fontId="0" fillId="0" borderId="4" xfId="1" applyFont="1" applyBorder="1"/>
    <xf numFmtId="0" fontId="0" fillId="0" borderId="7" xfId="0" applyFill="1" applyBorder="1"/>
    <xf numFmtId="166" fontId="0" fillId="0" borderId="7" xfId="0" applyNumberFormat="1" applyFill="1" applyBorder="1"/>
    <xf numFmtId="0" fontId="0" fillId="0" borderId="8" xfId="0" applyBorder="1"/>
    <xf numFmtId="0" fontId="0" fillId="0" borderId="9" xfId="0" applyBorder="1"/>
    <xf numFmtId="0" fontId="33" fillId="0" borderId="4" xfId="0" applyFont="1" applyBorder="1"/>
    <xf numFmtId="0" fontId="33" fillId="0" borderId="1" xfId="0" applyFont="1" applyBorder="1"/>
    <xf numFmtId="49" fontId="33" fillId="0" borderId="1" xfId="0" applyNumberFormat="1" applyFont="1" applyBorder="1"/>
    <xf numFmtId="164" fontId="33" fillId="0" borderId="1" xfId="0" applyNumberFormat="1" applyFont="1" applyBorder="1" applyAlignment="1">
      <alignment horizontal="right"/>
    </xf>
    <xf numFmtId="43" fontId="33" fillId="0" borderId="1" xfId="1" applyFont="1" applyBorder="1"/>
    <xf numFmtId="0" fontId="33" fillId="0" borderId="1" xfId="0" applyFont="1" applyFill="1" applyBorder="1"/>
    <xf numFmtId="166" fontId="33" fillId="0" borderId="1" xfId="0" applyNumberFormat="1" applyFont="1" applyBorder="1"/>
    <xf numFmtId="0" fontId="0" fillId="0" borderId="32" xfId="0" applyBorder="1" applyAlignment="1">
      <alignment vertical="center"/>
    </xf>
    <xf numFmtId="0" fontId="0" fillId="0" borderId="36" xfId="0" applyBorder="1"/>
    <xf numFmtId="49" fontId="0" fillId="0" borderId="36" xfId="0" applyNumberFormat="1" applyBorder="1"/>
    <xf numFmtId="49" fontId="0" fillId="0" borderId="9" xfId="0" applyNumberFormat="1" applyBorder="1"/>
    <xf numFmtId="0" fontId="0" fillId="0" borderId="38" xfId="0" applyBorder="1"/>
    <xf numFmtId="0" fontId="0" fillId="0" borderId="39" xfId="0" applyBorder="1"/>
    <xf numFmtId="49" fontId="0" fillId="0" borderId="40" xfId="0" applyNumberFormat="1" applyBorder="1"/>
    <xf numFmtId="0" fontId="0" fillId="0" borderId="41" xfId="0" applyBorder="1"/>
    <xf numFmtId="0" fontId="0" fillId="0" borderId="42" xfId="0" applyBorder="1"/>
    <xf numFmtId="0" fontId="0" fillId="0" borderId="43" xfId="0" applyBorder="1"/>
    <xf numFmtId="49" fontId="0" fillId="0" borderId="43" xfId="0" applyNumberFormat="1" applyBorder="1"/>
    <xf numFmtId="49" fontId="0" fillId="0" borderId="44" xfId="0" applyNumberFormat="1" applyBorder="1"/>
    <xf numFmtId="0" fontId="35" fillId="0" borderId="47" xfId="0" applyFont="1" applyBorder="1" applyAlignment="1">
      <alignment horizontal="center"/>
    </xf>
    <xf numFmtId="0" fontId="35" fillId="0" borderId="48" xfId="0" applyFont="1" applyBorder="1" applyAlignment="1">
      <alignment horizontal="center"/>
    </xf>
    <xf numFmtId="0" fontId="0" fillId="0" borderId="49" xfId="0" applyBorder="1"/>
    <xf numFmtId="49" fontId="0" fillId="0" borderId="6" xfId="0" applyNumberFormat="1" applyBorder="1"/>
    <xf numFmtId="0" fontId="0" fillId="0" borderId="27" xfId="0" applyBorder="1"/>
    <xf numFmtId="0" fontId="35" fillId="0" borderId="1" xfId="0" applyFont="1" applyBorder="1" applyAlignment="1">
      <alignment horizontal="center"/>
    </xf>
    <xf numFmtId="49" fontId="0" fillId="0" borderId="8" xfId="0" applyNumberFormat="1" applyBorder="1"/>
    <xf numFmtId="49" fontId="35" fillId="0" borderId="39" xfId="0" applyNumberFormat="1" applyFont="1" applyBorder="1"/>
    <xf numFmtId="49" fontId="0" fillId="0" borderId="39" xfId="0" applyNumberFormat="1" applyBorder="1"/>
    <xf numFmtId="49" fontId="0" fillId="0" borderId="41" xfId="0" applyNumberFormat="1" applyBorder="1"/>
    <xf numFmtId="0" fontId="0" fillId="0" borderId="34" xfId="0" applyBorder="1"/>
    <xf numFmtId="164" fontId="0" fillId="0" borderId="8" xfId="0" applyNumberFormat="1" applyBorder="1"/>
    <xf numFmtId="43" fontId="0" fillId="0" borderId="9" xfId="1" applyFont="1" applyBorder="1"/>
    <xf numFmtId="164" fontId="0" fillId="2" borderId="50" xfId="0" applyNumberFormat="1" applyFill="1" applyBorder="1"/>
    <xf numFmtId="43" fontId="0" fillId="2" borderId="50" xfId="1" applyFont="1" applyFill="1" applyBorder="1"/>
    <xf numFmtId="164" fontId="0" fillId="2" borderId="51" xfId="0" applyNumberFormat="1" applyFill="1" applyBorder="1"/>
    <xf numFmtId="43" fontId="0" fillId="2" borderId="51" xfId="1" applyFont="1" applyFill="1" applyBorder="1"/>
    <xf numFmtId="43" fontId="35" fillId="0" borderId="24" xfId="1" applyFont="1" applyBorder="1" applyAlignment="1">
      <alignment horizontal="center" wrapText="1"/>
    </xf>
    <xf numFmtId="49" fontId="0" fillId="0" borderId="31" xfId="0" applyNumberFormat="1" applyBorder="1"/>
    <xf numFmtId="43" fontId="0" fillId="0" borderId="8" xfId="1" applyFont="1" applyBorder="1"/>
    <xf numFmtId="164" fontId="0" fillId="2" borderId="71" xfId="0" applyNumberFormat="1" applyFill="1" applyBorder="1"/>
    <xf numFmtId="43" fontId="0" fillId="2" borderId="72" xfId="1" applyFont="1" applyFill="1" applyBorder="1"/>
    <xf numFmtId="164" fontId="0" fillId="2" borderId="73" xfId="0" applyNumberFormat="1" applyFill="1" applyBorder="1"/>
    <xf numFmtId="164" fontId="0" fillId="2" borderId="74" xfId="0" applyNumberFormat="1" applyFill="1" applyBorder="1"/>
    <xf numFmtId="43" fontId="0" fillId="2" borderId="74" xfId="1" applyFont="1" applyFill="1" applyBorder="1"/>
    <xf numFmtId="43" fontId="0" fillId="2" borderId="75" xfId="1" applyFont="1" applyFill="1" applyBorder="1"/>
    <xf numFmtId="49" fontId="0" fillId="0" borderId="69" xfId="0" applyNumberFormat="1" applyBorder="1" applyAlignment="1">
      <alignment vertical="center" wrapText="1"/>
    </xf>
    <xf numFmtId="164" fontId="1" fillId="2" borderId="84" xfId="0" applyNumberFormat="1" applyFont="1" applyFill="1" applyBorder="1" applyAlignment="1">
      <alignment horizontal="right"/>
    </xf>
    <xf numFmtId="43" fontId="6" fillId="3" borderId="28" xfId="1" applyFont="1" applyFill="1" applyBorder="1" applyAlignment="1">
      <alignment horizontal="center" wrapText="1"/>
    </xf>
    <xf numFmtId="43" fontId="0" fillId="0" borderId="17" xfId="1" applyFont="1" applyBorder="1"/>
    <xf numFmtId="43" fontId="0" fillId="12" borderId="0" xfId="1" applyFont="1" applyFill="1" applyBorder="1"/>
    <xf numFmtId="43" fontId="0" fillId="13" borderId="0" xfId="1" applyFont="1" applyFill="1" applyBorder="1"/>
    <xf numFmtId="0" fontId="1" fillId="0" borderId="24" xfId="0" applyFont="1" applyBorder="1"/>
    <xf numFmtId="0" fontId="1" fillId="0" borderId="10" xfId="0" applyFont="1" applyBorder="1" applyAlignment="1">
      <alignment vertical="center"/>
    </xf>
    <xf numFmtId="0" fontId="1" fillId="0" borderId="33" xfId="0" applyFont="1" applyBorder="1" applyAlignment="1">
      <alignment vertical="center"/>
    </xf>
    <xf numFmtId="0" fontId="1" fillId="0" borderId="26" xfId="0" applyFont="1" applyBorder="1" applyAlignment="1">
      <alignment vertical="center"/>
    </xf>
    <xf numFmtId="49" fontId="1" fillId="6" borderId="56" xfId="0" applyNumberFormat="1" applyFont="1" applyFill="1" applyBorder="1" applyAlignment="1">
      <alignment vertical="center"/>
    </xf>
    <xf numFmtId="0" fontId="31" fillId="0" borderId="1" xfId="0" applyFont="1" applyBorder="1" applyAlignment="1">
      <alignment horizontal="right"/>
    </xf>
    <xf numFmtId="43" fontId="0" fillId="7" borderId="15" xfId="1" applyFont="1" applyFill="1" applyBorder="1"/>
    <xf numFmtId="0" fontId="1" fillId="0" borderId="2" xfId="0" applyFont="1" applyBorder="1"/>
    <xf numFmtId="0" fontId="1" fillId="0" borderId="9" xfId="0" applyFont="1" applyBorder="1"/>
    <xf numFmtId="49" fontId="1" fillId="0" borderId="9" xfId="0" applyNumberFormat="1" applyFont="1" applyBorder="1"/>
    <xf numFmtId="0" fontId="6" fillId="10" borderId="122" xfId="0" applyFont="1" applyFill="1" applyBorder="1" applyAlignment="1">
      <alignment horizontal="center" wrapText="1"/>
    </xf>
    <xf numFmtId="43" fontId="6" fillId="11" borderId="0" xfId="1" applyFont="1" applyFill="1" applyBorder="1" applyAlignment="1">
      <alignment horizontal="center" wrapText="1"/>
    </xf>
    <xf numFmtId="49" fontId="35" fillId="0" borderId="5" xfId="0" applyNumberFormat="1" applyFont="1" applyBorder="1" applyAlignment="1">
      <alignment horizontal="center"/>
    </xf>
    <xf numFmtId="164" fontId="35" fillId="0" borderId="5" xfId="0" applyNumberFormat="1" applyFont="1" applyBorder="1" applyAlignment="1">
      <alignment horizontal="center" wrapText="1"/>
    </xf>
    <xf numFmtId="164" fontId="0" fillId="0" borderId="9" xfId="0" applyNumberFormat="1" applyBorder="1"/>
    <xf numFmtId="43" fontId="6" fillId="11" borderId="132" xfId="1" applyFont="1" applyFill="1" applyBorder="1" applyAlignment="1">
      <alignment horizontal="center" wrapText="1"/>
    </xf>
    <xf numFmtId="43" fontId="0" fillId="0" borderId="25" xfId="1" applyFont="1" applyBorder="1"/>
    <xf numFmtId="44" fontId="0" fillId="7" borderId="28" xfId="5" applyFont="1" applyFill="1" applyBorder="1"/>
    <xf numFmtId="171" fontId="32" fillId="0" borderId="1" xfId="0" applyNumberFormat="1" applyFont="1" applyBorder="1" applyAlignment="1">
      <alignment horizontal="right"/>
    </xf>
    <xf numFmtId="49" fontId="0" fillId="7" borderId="29" xfId="0" applyNumberFormat="1" applyFill="1" applyBorder="1" applyAlignment="1" applyProtection="1">
      <alignment horizontal="left" vertical="center"/>
      <protection locked="0"/>
    </xf>
    <xf numFmtId="49" fontId="0" fillId="7" borderId="55" xfId="0" applyNumberFormat="1" applyFill="1" applyBorder="1" applyAlignment="1" applyProtection="1">
      <alignment horizontal="center"/>
      <protection locked="0"/>
    </xf>
    <xf numFmtId="49" fontId="0" fillId="7" borderId="5" xfId="0" applyNumberFormat="1" applyFill="1" applyBorder="1" applyAlignment="1" applyProtection="1">
      <alignment horizontal="center"/>
      <protection locked="0"/>
    </xf>
    <xf numFmtId="170" fontId="0" fillId="7" borderId="43" xfId="0" applyNumberFormat="1" applyFill="1" applyBorder="1" applyProtection="1">
      <protection locked="0"/>
    </xf>
    <xf numFmtId="0" fontId="0" fillId="7" borderId="43" xfId="0" applyFill="1" applyBorder="1" applyProtection="1">
      <protection locked="0"/>
    </xf>
    <xf numFmtId="0" fontId="0" fillId="9" borderId="90" xfId="0" applyFill="1" applyBorder="1" applyAlignment="1" applyProtection="1">
      <alignment horizontal="center"/>
      <protection locked="0"/>
    </xf>
    <xf numFmtId="166" fontId="0" fillId="9" borderId="90" xfId="0" applyNumberFormat="1" applyFill="1" applyBorder="1" applyAlignment="1" applyProtection="1">
      <alignment horizontal="center"/>
      <protection locked="0"/>
    </xf>
    <xf numFmtId="0" fontId="0" fillId="9" borderId="5" xfId="0" applyFill="1" applyBorder="1" applyAlignment="1" applyProtection="1">
      <alignment horizontal="center"/>
      <protection locked="0"/>
    </xf>
    <xf numFmtId="166" fontId="0" fillId="9" borderId="5" xfId="0" applyNumberFormat="1" applyFill="1" applyBorder="1" applyAlignment="1" applyProtection="1">
      <alignment horizontal="center"/>
      <protection locked="0"/>
    </xf>
    <xf numFmtId="0" fontId="0" fillId="9" borderId="97" xfId="0" applyFill="1" applyBorder="1" applyAlignment="1" applyProtection="1">
      <alignment horizontal="center"/>
      <protection locked="0"/>
    </xf>
    <xf numFmtId="166" fontId="0" fillId="9" borderId="97" xfId="0" applyNumberFormat="1" applyFill="1" applyBorder="1" applyAlignment="1" applyProtection="1">
      <alignment horizontal="center"/>
      <protection locked="0"/>
    </xf>
    <xf numFmtId="0" fontId="0" fillId="8" borderId="90" xfId="0" applyFill="1" applyBorder="1" applyAlignment="1" applyProtection="1">
      <alignment horizontal="center"/>
      <protection locked="0"/>
    </xf>
    <xf numFmtId="166" fontId="0" fillId="8" borderId="90" xfId="0" applyNumberFormat="1" applyFill="1" applyBorder="1" applyAlignment="1" applyProtection="1">
      <alignment horizontal="center"/>
      <protection locked="0"/>
    </xf>
    <xf numFmtId="0" fontId="0" fillId="8" borderId="5" xfId="0" applyFill="1" applyBorder="1" applyAlignment="1" applyProtection="1">
      <alignment horizontal="center"/>
      <protection locked="0"/>
    </xf>
    <xf numFmtId="166" fontId="0" fillId="8" borderId="5" xfId="0" applyNumberFormat="1" applyFill="1" applyBorder="1" applyAlignment="1" applyProtection="1">
      <alignment horizontal="center"/>
      <protection locked="0"/>
    </xf>
    <xf numFmtId="0" fontId="0" fillId="8" borderId="106" xfId="0" applyFill="1" applyBorder="1" applyAlignment="1" applyProtection="1">
      <alignment horizontal="center"/>
      <protection locked="0"/>
    </xf>
    <xf numFmtId="166" fontId="0" fillId="8" borderId="106" xfId="0" applyNumberFormat="1" applyFill="1" applyBorder="1" applyAlignment="1" applyProtection="1">
      <alignment horizontal="center"/>
      <protection locked="0"/>
    </xf>
    <xf numFmtId="43" fontId="34" fillId="5" borderId="117" xfId="1" applyFont="1" applyFill="1" applyBorder="1" applyProtection="1">
      <protection locked="0"/>
    </xf>
    <xf numFmtId="43" fontId="0" fillId="9" borderId="0" xfId="1" applyFont="1" applyFill="1" applyBorder="1" applyProtection="1">
      <protection locked="0"/>
    </xf>
    <xf numFmtId="43" fontId="34" fillId="5" borderId="115" xfId="1" applyFont="1" applyFill="1" applyBorder="1" applyProtection="1">
      <protection locked="0"/>
    </xf>
    <xf numFmtId="43" fontId="34" fillId="5" borderId="116" xfId="1" applyFont="1" applyFill="1" applyBorder="1" applyProtection="1">
      <protection locked="0"/>
    </xf>
    <xf numFmtId="43" fontId="0" fillId="5" borderId="117" xfId="1" applyFont="1" applyFill="1" applyBorder="1" applyProtection="1">
      <protection locked="0"/>
    </xf>
    <xf numFmtId="43" fontId="0" fillId="8" borderId="0" xfId="1" applyFont="1" applyFill="1" applyBorder="1" applyProtection="1">
      <protection locked="0"/>
    </xf>
    <xf numFmtId="43" fontId="0" fillId="5" borderId="115" xfId="1" applyFont="1" applyFill="1" applyBorder="1" applyProtection="1">
      <protection locked="0"/>
    </xf>
    <xf numFmtId="43" fontId="0" fillId="5" borderId="118" xfId="1" applyFont="1" applyFill="1" applyBorder="1" applyProtection="1">
      <protection locked="0"/>
    </xf>
    <xf numFmtId="49" fontId="0" fillId="9" borderId="100" xfId="1" applyNumberFormat="1" applyFont="1" applyFill="1" applyBorder="1" applyAlignment="1" applyProtection="1">
      <alignment horizontal="center"/>
      <protection locked="0"/>
    </xf>
    <xf numFmtId="49" fontId="0" fillId="9" borderId="5" xfId="1" applyNumberFormat="1" applyFont="1" applyFill="1" applyBorder="1" applyAlignment="1" applyProtection="1">
      <alignment horizontal="center"/>
      <protection locked="0"/>
    </xf>
    <xf numFmtId="49" fontId="0" fillId="9" borderId="5" xfId="0" applyNumberFormat="1" applyFill="1" applyBorder="1" applyAlignment="1" applyProtection="1">
      <alignment horizontal="center"/>
      <protection locked="0"/>
    </xf>
    <xf numFmtId="49" fontId="0" fillId="9" borderId="106" xfId="0" applyNumberFormat="1" applyFill="1" applyBorder="1" applyAlignment="1" applyProtection="1">
      <alignment horizontal="center"/>
      <protection locked="0"/>
    </xf>
    <xf numFmtId="49" fontId="0" fillId="8" borderId="100" xfId="0" applyNumberFormat="1" applyFill="1" applyBorder="1" applyAlignment="1" applyProtection="1">
      <alignment horizontal="center"/>
      <protection locked="0"/>
    </xf>
    <xf numFmtId="49" fontId="0" fillId="8" borderId="5" xfId="0" applyNumberFormat="1" applyFill="1" applyBorder="1" applyAlignment="1" applyProtection="1">
      <alignment horizontal="center"/>
      <protection locked="0"/>
    </xf>
    <xf numFmtId="49" fontId="0" fillId="8" borderId="106" xfId="0" applyNumberFormat="1" applyFill="1" applyBorder="1" applyAlignment="1" applyProtection="1">
      <alignment horizontal="center"/>
      <protection locked="0"/>
    </xf>
    <xf numFmtId="49" fontId="0" fillId="9" borderId="101" xfId="1" applyNumberFormat="1" applyFont="1" applyFill="1" applyBorder="1" applyProtection="1">
      <protection locked="0"/>
    </xf>
    <xf numFmtId="49" fontId="0" fillId="9" borderId="103" xfId="1" applyNumberFormat="1" applyFont="1" applyFill="1" applyBorder="1" applyProtection="1">
      <protection locked="0"/>
    </xf>
    <xf numFmtId="49" fontId="0" fillId="9" borderId="103" xfId="0" applyNumberFormat="1" applyFill="1" applyBorder="1" applyProtection="1">
      <protection locked="0"/>
    </xf>
    <xf numFmtId="49" fontId="0" fillId="9" borderId="107" xfId="0" applyNumberFormat="1" applyFill="1" applyBorder="1" applyProtection="1">
      <protection locked="0"/>
    </xf>
    <xf numFmtId="49" fontId="0" fillId="8" borderId="101" xfId="0" applyNumberFormat="1" applyFill="1" applyBorder="1" applyProtection="1">
      <protection locked="0"/>
    </xf>
    <xf numFmtId="49" fontId="0" fillId="8" borderId="103" xfId="0" applyNumberFormat="1" applyFill="1" applyBorder="1" applyProtection="1">
      <protection locked="0"/>
    </xf>
    <xf numFmtId="49" fontId="0" fillId="8" borderId="107" xfId="0" applyNumberFormat="1" applyFill="1" applyBorder="1" applyProtection="1">
      <protection locked="0"/>
    </xf>
    <xf numFmtId="43" fontId="6" fillId="11" borderId="134" xfId="1" applyFont="1" applyFill="1" applyBorder="1" applyAlignment="1" applyProtection="1">
      <alignment horizontal="center" wrapText="1"/>
    </xf>
    <xf numFmtId="43" fontId="6" fillId="11" borderId="0" xfId="1" applyFont="1" applyFill="1" applyBorder="1" applyAlignment="1" applyProtection="1">
      <alignment horizontal="center" wrapText="1"/>
    </xf>
    <xf numFmtId="43" fontId="0" fillId="12" borderId="0" xfId="1" applyFont="1" applyFill="1" applyBorder="1" applyProtection="1"/>
    <xf numFmtId="43" fontId="0" fillId="13" borderId="0" xfId="1" applyFont="1" applyFill="1" applyBorder="1" applyProtection="1"/>
    <xf numFmtId="43" fontId="0" fillId="7" borderId="10" xfId="1" applyFont="1" applyFill="1" applyBorder="1" applyAlignment="1"/>
    <xf numFmtId="43" fontId="0" fillId="7" borderId="120" xfId="1" applyFont="1" applyFill="1" applyBorder="1" applyAlignment="1"/>
    <xf numFmtId="43" fontId="0" fillId="7" borderId="54" xfId="1" applyFont="1" applyFill="1" applyBorder="1" applyAlignment="1">
      <alignment horizontal="center"/>
    </xf>
    <xf numFmtId="43" fontId="0" fillId="7" borderId="55" xfId="1" applyFont="1" applyFill="1" applyBorder="1" applyAlignment="1">
      <alignment horizontal="center"/>
    </xf>
    <xf numFmtId="0" fontId="6" fillId="10" borderId="0" xfId="0" applyFont="1" applyFill="1" applyBorder="1" applyAlignment="1">
      <alignment horizontal="center" wrapText="1"/>
    </xf>
    <xf numFmtId="0" fontId="6" fillId="10" borderId="53" xfId="0" applyFont="1" applyFill="1" applyBorder="1" applyAlignment="1">
      <alignment horizontal="center" wrapText="1"/>
    </xf>
    <xf numFmtId="0" fontId="6" fillId="10" borderId="52" xfId="0" applyFont="1" applyFill="1" applyBorder="1" applyAlignment="1">
      <alignment horizontal="center" wrapText="1"/>
    </xf>
    <xf numFmtId="43" fontId="0" fillId="7" borderId="10" xfId="1" applyFont="1" applyFill="1" applyBorder="1" applyAlignment="1">
      <alignment horizontal="center"/>
    </xf>
    <xf numFmtId="43" fontId="0" fillId="7" borderId="11" xfId="1" applyFont="1" applyFill="1" applyBorder="1" applyAlignment="1">
      <alignment horizontal="center"/>
    </xf>
    <xf numFmtId="43" fontId="0" fillId="7" borderId="12" xfId="1" applyFont="1" applyFill="1" applyBorder="1" applyAlignment="1">
      <alignment horizontal="center"/>
    </xf>
    <xf numFmtId="43" fontId="0" fillId="7" borderId="120" xfId="1" applyFont="1" applyFill="1" applyBorder="1" applyAlignment="1">
      <alignment horizontal="center"/>
    </xf>
    <xf numFmtId="43" fontId="0" fillId="7" borderId="139" xfId="1" applyFont="1" applyFill="1" applyBorder="1" applyAlignment="1">
      <alignment horizontal="center"/>
    </xf>
    <xf numFmtId="43" fontId="0" fillId="7" borderId="121" xfId="1" applyFont="1" applyFill="1" applyBorder="1" applyAlignment="1">
      <alignment horizontal="center"/>
    </xf>
    <xf numFmtId="0" fontId="1" fillId="0" borderId="56" xfId="0" applyFont="1" applyBorder="1" applyAlignment="1">
      <alignment horizontal="left" vertical="center"/>
    </xf>
    <xf numFmtId="0" fontId="1" fillId="0" borderId="57" xfId="0" applyFont="1" applyBorder="1" applyAlignment="1">
      <alignment horizontal="left" vertical="center"/>
    </xf>
    <xf numFmtId="0" fontId="1" fillId="0" borderId="119" xfId="0" applyFont="1" applyBorder="1" applyAlignment="1">
      <alignment horizontal="left" vertical="center"/>
    </xf>
    <xf numFmtId="164" fontId="1" fillId="2" borderId="35" xfId="0" applyNumberFormat="1" applyFont="1" applyFill="1" applyBorder="1" applyAlignment="1">
      <alignment horizontal="center"/>
    </xf>
    <xf numFmtId="164" fontId="1" fillId="2" borderId="84" xfId="0" applyNumberFormat="1" applyFont="1" applyFill="1" applyBorder="1" applyAlignment="1">
      <alignment horizontal="center"/>
    </xf>
    <xf numFmtId="0" fontId="6" fillId="10" borderId="123" xfId="0" applyFont="1" applyFill="1" applyBorder="1" applyAlignment="1">
      <alignment horizontal="center" wrapText="1"/>
    </xf>
    <xf numFmtId="0" fontId="6" fillId="10" borderId="124" xfId="0" applyFont="1" applyFill="1" applyBorder="1" applyAlignment="1">
      <alignment horizontal="center" wrapText="1"/>
    </xf>
    <xf numFmtId="165" fontId="0" fillId="9" borderId="87" xfId="0" quotePrefix="1" applyNumberFormat="1" applyFill="1" applyBorder="1" applyAlignment="1" applyProtection="1">
      <alignment horizontal="left"/>
    </xf>
    <xf numFmtId="165" fontId="0" fillId="9" borderId="89" xfId="0" quotePrefix="1" applyNumberFormat="1" applyFill="1" applyBorder="1" applyAlignment="1" applyProtection="1">
      <alignment horizontal="left"/>
    </xf>
    <xf numFmtId="165" fontId="0" fillId="9" borderId="10" xfId="0" quotePrefix="1" applyNumberFormat="1" applyFill="1" applyBorder="1" applyAlignment="1" applyProtection="1">
      <alignment horizontal="left"/>
    </xf>
    <xf numFmtId="165" fontId="0" fillId="9" borderId="11" xfId="0" quotePrefix="1" applyNumberFormat="1" applyFill="1" applyBorder="1" applyAlignment="1" applyProtection="1">
      <alignment horizontal="left"/>
    </xf>
    <xf numFmtId="0" fontId="7" fillId="10" borderId="125" xfId="0" applyFont="1" applyFill="1" applyBorder="1" applyAlignment="1">
      <alignment horizontal="center"/>
    </xf>
    <xf numFmtId="0" fontId="7" fillId="10" borderId="81" xfId="0" applyFont="1" applyFill="1" applyBorder="1" applyAlignment="1">
      <alignment horizontal="center"/>
    </xf>
    <xf numFmtId="0" fontId="7" fillId="10" borderId="82" xfId="0" applyFont="1" applyFill="1" applyBorder="1" applyAlignment="1">
      <alignment horizontal="center"/>
    </xf>
    <xf numFmtId="43" fontId="6" fillId="5" borderId="133" xfId="1" applyFont="1" applyFill="1" applyBorder="1" applyAlignment="1">
      <alignment horizontal="center" wrapText="1"/>
    </xf>
    <xf numFmtId="43" fontId="6" fillId="5" borderId="126" xfId="1" applyFont="1" applyFill="1" applyBorder="1" applyAlignment="1">
      <alignment horizontal="center" wrapText="1"/>
    </xf>
    <xf numFmtId="0" fontId="0" fillId="7" borderId="32" xfId="0" applyFill="1" applyBorder="1" applyAlignment="1" applyProtection="1">
      <alignment horizontal="left" vertical="center" wrapText="1"/>
      <protection locked="0"/>
    </xf>
    <xf numFmtId="0" fontId="0" fillId="7" borderId="0" xfId="0" applyFill="1" applyBorder="1" applyAlignment="1" applyProtection="1">
      <alignment horizontal="left" vertical="center" wrapText="1"/>
      <protection locked="0"/>
    </xf>
    <xf numFmtId="0" fontId="0" fillId="7" borderId="72" xfId="0" applyFill="1" applyBorder="1" applyAlignment="1" applyProtection="1">
      <alignment horizontal="left" vertical="center" wrapText="1"/>
      <protection locked="0"/>
    </xf>
    <xf numFmtId="0" fontId="0" fillId="7" borderId="11" xfId="0" applyFill="1" applyBorder="1" applyAlignment="1" applyProtection="1">
      <alignment horizontal="left" vertical="center" wrapText="1"/>
      <protection locked="0"/>
    </xf>
    <xf numFmtId="0" fontId="0" fillId="7" borderId="12" xfId="0" applyFill="1" applyBorder="1" applyAlignment="1" applyProtection="1">
      <alignment horizontal="left" vertical="center" wrapText="1"/>
      <protection locked="0"/>
    </xf>
    <xf numFmtId="0" fontId="0" fillId="0" borderId="13" xfId="0" applyBorder="1" applyAlignment="1" applyProtection="1">
      <alignment horizontal="left"/>
      <protection locked="0"/>
    </xf>
    <xf numFmtId="0" fontId="0" fillId="0" borderId="24" xfId="0" applyBorder="1" applyAlignment="1" applyProtection="1">
      <alignment horizontal="left"/>
      <protection locked="0"/>
    </xf>
    <xf numFmtId="0" fontId="0" fillId="0" borderId="31" xfId="0" applyBorder="1" applyAlignment="1" applyProtection="1">
      <alignment horizontal="left"/>
      <protection locked="0"/>
    </xf>
    <xf numFmtId="0" fontId="0" fillId="0" borderId="42" xfId="0" applyBorder="1" applyAlignment="1" applyProtection="1">
      <alignment horizontal="left"/>
      <protection locked="0"/>
    </xf>
    <xf numFmtId="168" fontId="0" fillId="0" borderId="2" xfId="0" applyNumberFormat="1" applyBorder="1" applyAlignment="1" applyProtection="1">
      <alignment horizontal="left"/>
      <protection locked="0"/>
    </xf>
    <xf numFmtId="168" fontId="0" fillId="0" borderId="43" xfId="0" applyNumberFormat="1" applyBorder="1" applyAlignment="1" applyProtection="1">
      <alignment horizontal="left"/>
      <protection locked="0"/>
    </xf>
    <xf numFmtId="49" fontId="35" fillId="0" borderId="10" xfId="0" applyNumberFormat="1" applyFont="1" applyBorder="1" applyAlignment="1">
      <alignment horizontal="center"/>
    </xf>
    <xf numFmtId="49" fontId="35" fillId="0" borderId="11" xfId="0" applyNumberFormat="1" applyFont="1" applyBorder="1" applyAlignment="1">
      <alignment horizontal="center"/>
    </xf>
    <xf numFmtId="49" fontId="35" fillId="0" borderId="12" xfId="0" applyNumberFormat="1" applyFont="1" applyBorder="1" applyAlignment="1">
      <alignment horizontal="center"/>
    </xf>
    <xf numFmtId="164" fontId="35" fillId="0" borderId="10" xfId="0" applyNumberFormat="1" applyFont="1" applyBorder="1" applyAlignment="1">
      <alignment horizontal="center" wrapText="1"/>
    </xf>
    <xf numFmtId="164" fontId="35" fillId="0" borderId="12" xfId="0" applyNumberFormat="1" applyFont="1" applyBorder="1" applyAlignment="1">
      <alignment horizontal="center" wrapText="1"/>
    </xf>
    <xf numFmtId="0" fontId="1" fillId="2" borderId="135" xfId="0" applyFont="1" applyFill="1" applyBorder="1" applyAlignment="1">
      <alignment horizontal="center"/>
    </xf>
    <xf numFmtId="0" fontId="1" fillId="2" borderId="136" xfId="0" applyFont="1" applyFill="1" applyBorder="1" applyAlignment="1">
      <alignment horizontal="center"/>
    </xf>
    <xf numFmtId="0" fontId="1" fillId="2" borderId="137" xfId="0" applyFont="1" applyFill="1" applyBorder="1" applyAlignment="1">
      <alignment horizontal="center"/>
    </xf>
    <xf numFmtId="0" fontId="1" fillId="2" borderId="138" xfId="0" applyFont="1" applyFill="1" applyBorder="1" applyAlignment="1">
      <alignment horizontal="center"/>
    </xf>
    <xf numFmtId="0" fontId="6" fillId="2" borderId="137" xfId="0" applyFont="1" applyFill="1" applyBorder="1" applyAlignment="1">
      <alignment horizontal="center" vertical="center" wrapText="1"/>
    </xf>
    <xf numFmtId="0" fontId="6" fillId="2" borderId="124" xfId="0" applyFont="1" applyFill="1" applyBorder="1" applyAlignment="1">
      <alignment horizontal="center" vertical="center" wrapText="1"/>
    </xf>
    <xf numFmtId="164" fontId="0" fillId="2" borderId="140" xfId="0" applyNumberFormat="1" applyFill="1" applyBorder="1" applyAlignment="1" applyProtection="1">
      <alignment horizontal="center"/>
      <protection locked="0"/>
    </xf>
    <xf numFmtId="164" fontId="0" fillId="2" borderId="141" xfId="0" applyNumberFormat="1" applyFill="1" applyBorder="1" applyAlignment="1" applyProtection="1">
      <alignment horizontal="center"/>
      <protection locked="0"/>
    </xf>
    <xf numFmtId="164" fontId="0" fillId="2" borderId="142" xfId="0" applyNumberFormat="1" applyFill="1" applyBorder="1" applyAlignment="1" applyProtection="1">
      <alignment horizontal="center"/>
      <protection locked="0"/>
    </xf>
    <xf numFmtId="49" fontId="0" fillId="8" borderId="104" xfId="0" quotePrefix="1" applyNumberFormat="1" applyFill="1" applyBorder="1" applyAlignment="1" applyProtection="1">
      <alignment horizontal="center"/>
      <protection locked="0"/>
    </xf>
    <xf numFmtId="49" fontId="0" fillId="8" borderId="105" xfId="0" quotePrefix="1" applyNumberFormat="1" applyFill="1" applyBorder="1" applyAlignment="1" applyProtection="1">
      <alignment horizontal="center"/>
      <protection locked="0"/>
    </xf>
    <xf numFmtId="49" fontId="0" fillId="7" borderId="57" xfId="0" applyNumberFormat="1" applyFill="1" applyBorder="1" applyAlignment="1" applyProtection="1">
      <alignment horizontal="left" vertical="center"/>
      <protection locked="0"/>
    </xf>
    <xf numFmtId="49" fontId="0" fillId="7" borderId="58" xfId="0" applyNumberFormat="1" applyFill="1" applyBorder="1" applyAlignment="1" applyProtection="1">
      <alignment horizontal="left" vertical="center"/>
      <protection locked="0"/>
    </xf>
    <xf numFmtId="0" fontId="6" fillId="10" borderId="127" xfId="0" applyFont="1" applyFill="1" applyBorder="1" applyAlignment="1">
      <alignment horizontal="center" wrapText="1"/>
    </xf>
    <xf numFmtId="0" fontId="6" fillId="10" borderId="128" xfId="0" applyFont="1" applyFill="1" applyBorder="1" applyAlignment="1">
      <alignment horizontal="center" wrapText="1"/>
    </xf>
    <xf numFmtId="49" fontId="0" fillId="9" borderId="98" xfId="0" quotePrefix="1" applyNumberFormat="1" applyFill="1" applyBorder="1" applyAlignment="1" applyProtection="1">
      <alignment horizontal="center"/>
      <protection locked="0"/>
    </xf>
    <xf numFmtId="49" fontId="0" fillId="9" borderId="99" xfId="0" quotePrefix="1" applyNumberFormat="1" applyFill="1" applyBorder="1" applyAlignment="1" applyProtection="1">
      <alignment horizontal="center"/>
      <protection locked="0"/>
    </xf>
    <xf numFmtId="43" fontId="0" fillId="7" borderId="10" xfId="1" applyFont="1" applyFill="1" applyBorder="1" applyAlignment="1" applyProtection="1">
      <alignment horizontal="right"/>
      <protection locked="0"/>
    </xf>
    <xf numFmtId="43" fontId="0" fillId="7" borderId="11" xfId="1" applyFont="1" applyFill="1" applyBorder="1" applyAlignment="1" applyProtection="1">
      <alignment horizontal="right"/>
      <protection locked="0"/>
    </xf>
    <xf numFmtId="43" fontId="0" fillId="7" borderId="12" xfId="1" applyFont="1" applyFill="1" applyBorder="1" applyAlignment="1" applyProtection="1">
      <alignment horizontal="right"/>
      <protection locked="0"/>
    </xf>
    <xf numFmtId="165" fontId="0" fillId="8" borderId="10" xfId="0" quotePrefix="1" applyNumberFormat="1" applyFill="1" applyBorder="1" applyAlignment="1" applyProtection="1">
      <alignment horizontal="left"/>
    </xf>
    <xf numFmtId="165" fontId="0" fillId="8" borderId="11" xfId="0" quotePrefix="1" applyNumberFormat="1" applyFill="1" applyBorder="1" applyAlignment="1" applyProtection="1">
      <alignment horizontal="left"/>
    </xf>
    <xf numFmtId="165" fontId="0" fillId="8" borderId="112" xfId="0" quotePrefix="1" applyNumberFormat="1" applyFill="1" applyBorder="1" applyAlignment="1" applyProtection="1">
      <alignment horizontal="left"/>
    </xf>
    <xf numFmtId="165" fontId="0" fillId="8" borderId="114" xfId="0" quotePrefix="1" applyNumberFormat="1" applyFill="1" applyBorder="1" applyAlignment="1" applyProtection="1">
      <alignment horizontal="left"/>
    </xf>
    <xf numFmtId="0" fontId="34" fillId="0" borderId="62" xfId="0" applyFont="1" applyBorder="1" applyAlignment="1">
      <alignment horizontal="left" vertical="center" wrapText="1"/>
    </xf>
    <xf numFmtId="0" fontId="34" fillId="0" borderId="63" xfId="0" applyFont="1" applyBorder="1" applyAlignment="1">
      <alignment horizontal="left" vertical="center" wrapText="1"/>
    </xf>
    <xf numFmtId="0" fontId="34" fillId="0" borderId="64" xfId="0" applyFont="1" applyBorder="1" applyAlignment="1">
      <alignment horizontal="left" vertical="center" wrapText="1"/>
    </xf>
    <xf numFmtId="49" fontId="0" fillId="9" borderId="112" xfId="0" applyNumberFormat="1" applyFill="1" applyBorder="1" applyAlignment="1" applyProtection="1">
      <alignment horizontal="center"/>
      <protection locked="0"/>
    </xf>
    <xf numFmtId="49" fontId="0" fillId="9" borderId="113" xfId="0" applyNumberFormat="1" applyFill="1" applyBorder="1" applyAlignment="1" applyProtection="1">
      <alignment horizontal="center"/>
      <protection locked="0"/>
    </xf>
    <xf numFmtId="49" fontId="0" fillId="8" borderId="143" xfId="0" applyNumberFormat="1" applyFill="1" applyBorder="1" applyAlignment="1" applyProtection="1">
      <alignment horizontal="center"/>
      <protection locked="0"/>
    </xf>
    <xf numFmtId="49" fontId="0" fillId="8" borderId="144" xfId="0" applyNumberFormat="1" applyFill="1" applyBorder="1" applyAlignment="1" applyProtection="1">
      <alignment horizontal="center"/>
      <protection locked="0"/>
    </xf>
    <xf numFmtId="49" fontId="0" fillId="8" borderId="10" xfId="0" applyNumberFormat="1" applyFill="1" applyBorder="1" applyAlignment="1" applyProtection="1">
      <alignment horizontal="center"/>
      <protection locked="0"/>
    </xf>
    <xf numFmtId="49" fontId="0" fillId="8" borderId="12" xfId="0" applyNumberFormat="1" applyFill="1" applyBorder="1" applyAlignment="1" applyProtection="1">
      <alignment horizontal="center"/>
      <protection locked="0"/>
    </xf>
    <xf numFmtId="49" fontId="1" fillId="0" borderId="56" xfId="0" applyNumberFormat="1" applyFont="1" applyBorder="1" applyAlignment="1">
      <alignment horizontal="left" vertical="center" wrapText="1"/>
    </xf>
    <xf numFmtId="49" fontId="1" fillId="0" borderId="57" xfId="0" applyNumberFormat="1" applyFont="1" applyBorder="1" applyAlignment="1">
      <alignment horizontal="left" vertical="center" wrapText="1"/>
    </xf>
    <xf numFmtId="44" fontId="0" fillId="7" borderId="130" xfId="5" applyFont="1" applyFill="1" applyBorder="1" applyAlignment="1">
      <alignment horizontal="center"/>
    </xf>
    <xf numFmtId="44" fontId="0" fillId="7" borderId="131" xfId="5" applyFont="1" applyFill="1" applyBorder="1" applyAlignment="1">
      <alignment horizontal="center"/>
    </xf>
    <xf numFmtId="43" fontId="0" fillId="7" borderId="65" xfId="1" applyFont="1" applyFill="1" applyBorder="1" applyAlignment="1">
      <alignment horizontal="center"/>
    </xf>
    <xf numFmtId="43" fontId="0" fillId="7" borderId="67" xfId="1" applyFont="1" applyFill="1" applyBorder="1" applyAlignment="1">
      <alignment horizontal="center"/>
    </xf>
    <xf numFmtId="49" fontId="0" fillId="8" borderId="102" xfId="0" quotePrefix="1" applyNumberFormat="1" applyFill="1" applyBorder="1" applyAlignment="1" applyProtection="1">
      <alignment horizontal="center"/>
      <protection locked="0"/>
    </xf>
    <xf numFmtId="49" fontId="0" fillId="8" borderId="64" xfId="0" quotePrefix="1" applyNumberFormat="1" applyFill="1" applyBorder="1" applyAlignment="1" applyProtection="1">
      <alignment horizontal="center"/>
      <protection locked="0"/>
    </xf>
    <xf numFmtId="49" fontId="7" fillId="10" borderId="125" xfId="0" applyNumberFormat="1" applyFont="1" applyFill="1" applyBorder="1" applyAlignment="1">
      <alignment horizontal="center"/>
    </xf>
    <xf numFmtId="49" fontId="7" fillId="10" borderId="81" xfId="0" applyNumberFormat="1" applyFont="1" applyFill="1" applyBorder="1" applyAlignment="1">
      <alignment horizontal="center"/>
    </xf>
    <xf numFmtId="49" fontId="7" fillId="10" borderId="82" xfId="0" applyNumberFormat="1" applyFont="1" applyFill="1" applyBorder="1" applyAlignment="1">
      <alignment horizontal="center"/>
    </xf>
    <xf numFmtId="0" fontId="5" fillId="9" borderId="85" xfId="0" applyFont="1" applyFill="1" applyBorder="1" applyAlignment="1">
      <alignment horizontal="center" textRotation="255"/>
    </xf>
    <xf numFmtId="0" fontId="5" fillId="9" borderId="86" xfId="0" applyFont="1" applyFill="1" applyBorder="1" applyAlignment="1">
      <alignment horizontal="center" textRotation="255"/>
    </xf>
    <xf numFmtId="0" fontId="5" fillId="9" borderId="91" xfId="0" applyFont="1" applyFill="1" applyBorder="1" applyAlignment="1">
      <alignment horizontal="center" textRotation="255"/>
    </xf>
    <xf numFmtId="0" fontId="5" fillId="9" borderId="53" xfId="0" applyFont="1" applyFill="1" applyBorder="1" applyAlignment="1">
      <alignment horizontal="center" textRotation="255"/>
    </xf>
    <xf numFmtId="0" fontId="5" fillId="9" borderId="92" xfId="0" applyFont="1" applyFill="1" applyBorder="1" applyAlignment="1">
      <alignment horizontal="center" textRotation="255"/>
    </xf>
    <xf numFmtId="0" fontId="5" fillId="9" borderId="93" xfId="0" applyFont="1" applyFill="1" applyBorder="1" applyAlignment="1">
      <alignment horizontal="center" textRotation="255"/>
    </xf>
    <xf numFmtId="0" fontId="5" fillId="8" borderId="108" xfId="0" applyFont="1" applyFill="1" applyBorder="1" applyAlignment="1">
      <alignment horizontal="center" textRotation="255"/>
    </xf>
    <xf numFmtId="0" fontId="5" fillId="8" borderId="86" xfId="0" applyFont="1" applyFill="1" applyBorder="1" applyAlignment="1">
      <alignment horizontal="center" textRotation="255"/>
    </xf>
    <xf numFmtId="0" fontId="5" fillId="8" borderId="109" xfId="0" applyFont="1" applyFill="1" applyBorder="1" applyAlignment="1">
      <alignment horizontal="center" textRotation="255"/>
    </xf>
    <xf numFmtId="0" fontId="5" fillId="8" borderId="53" xfId="0" applyFont="1" applyFill="1" applyBorder="1" applyAlignment="1">
      <alignment horizontal="center" textRotation="255"/>
    </xf>
    <xf numFmtId="0" fontId="5" fillId="8" borderId="110" xfId="0" applyFont="1" applyFill="1" applyBorder="1" applyAlignment="1">
      <alignment horizontal="center" textRotation="255"/>
    </xf>
    <xf numFmtId="0" fontId="5" fillId="8" borderId="111" xfId="0" applyFont="1" applyFill="1" applyBorder="1" applyAlignment="1">
      <alignment horizontal="center" textRotation="255"/>
    </xf>
    <xf numFmtId="165" fontId="0" fillId="9" borderId="94" xfId="0" quotePrefix="1" applyNumberFormat="1" applyFill="1" applyBorder="1" applyAlignment="1" applyProtection="1">
      <alignment horizontal="left"/>
    </xf>
    <xf numFmtId="165" fontId="0" fillId="9" borderId="96" xfId="0" quotePrefix="1" applyNumberFormat="1" applyFill="1" applyBorder="1" applyAlignment="1" applyProtection="1">
      <alignment horizontal="left"/>
    </xf>
    <xf numFmtId="165" fontId="0" fillId="8" borderId="87" xfId="0" quotePrefix="1" applyNumberFormat="1" applyFill="1" applyBorder="1" applyAlignment="1" applyProtection="1">
      <alignment horizontal="left"/>
    </xf>
    <xf numFmtId="165" fontId="0" fillId="8" borderId="89" xfId="0" quotePrefix="1" applyNumberFormat="1" applyFill="1" applyBorder="1" applyAlignment="1" applyProtection="1">
      <alignment horizontal="left"/>
    </xf>
    <xf numFmtId="169" fontId="0" fillId="8" borderId="10" xfId="0" quotePrefix="1" applyNumberFormat="1" applyFill="1" applyBorder="1" applyAlignment="1" applyProtection="1">
      <alignment horizontal="center"/>
      <protection locked="0"/>
    </xf>
    <xf numFmtId="169" fontId="0" fillId="8" borderId="12" xfId="0" quotePrefix="1" applyNumberFormat="1" applyFill="1" applyBorder="1" applyAlignment="1" applyProtection="1">
      <alignment horizontal="center"/>
      <protection locked="0"/>
    </xf>
    <xf numFmtId="169" fontId="0" fillId="8" borderId="112" xfId="0" quotePrefix="1" applyNumberFormat="1" applyFill="1" applyBorder="1" applyAlignment="1" applyProtection="1">
      <alignment horizontal="center"/>
      <protection locked="0"/>
    </xf>
    <xf numFmtId="169" fontId="0" fillId="8" borderId="113" xfId="0" quotePrefix="1" applyNumberFormat="1" applyFill="1" applyBorder="1" applyAlignment="1" applyProtection="1">
      <alignment horizontal="center"/>
      <protection locked="0"/>
    </xf>
    <xf numFmtId="49" fontId="0" fillId="9" borderId="87" xfId="0" applyNumberFormat="1" applyFill="1" applyBorder="1" applyAlignment="1" applyProtection="1">
      <alignment horizontal="left"/>
      <protection locked="0"/>
    </xf>
    <xf numFmtId="49" fontId="0" fillId="9" borderId="89" xfId="0" applyNumberFormat="1" applyFill="1" applyBorder="1" applyAlignment="1" applyProtection="1">
      <alignment horizontal="left"/>
      <protection locked="0"/>
    </xf>
    <xf numFmtId="49" fontId="0" fillId="9" borderId="88" xfId="0" applyNumberFormat="1" applyFill="1" applyBorder="1" applyAlignment="1" applyProtection="1">
      <alignment horizontal="left"/>
      <protection locked="0"/>
    </xf>
    <xf numFmtId="49" fontId="0" fillId="9" borderId="10" xfId="0" applyNumberFormat="1" applyFill="1" applyBorder="1" applyAlignment="1" applyProtection="1">
      <alignment horizontal="left"/>
      <protection locked="0"/>
    </xf>
    <xf numFmtId="49" fontId="0" fillId="9" borderId="11" xfId="0" applyNumberFormat="1" applyFill="1" applyBorder="1" applyAlignment="1" applyProtection="1">
      <alignment horizontal="left"/>
      <protection locked="0"/>
    </xf>
    <xf numFmtId="49" fontId="0" fillId="9" borderId="12" xfId="0" applyNumberFormat="1" applyFill="1" applyBorder="1" applyAlignment="1" applyProtection="1">
      <alignment horizontal="left"/>
      <protection locked="0"/>
    </xf>
    <xf numFmtId="49" fontId="0" fillId="9" borderId="94" xfId="0" applyNumberFormat="1" applyFill="1" applyBorder="1" applyAlignment="1" applyProtection="1">
      <alignment horizontal="left"/>
      <protection locked="0"/>
    </xf>
    <xf numFmtId="49" fontId="0" fillId="9" borderId="96" xfId="0" applyNumberFormat="1" applyFill="1" applyBorder="1" applyAlignment="1" applyProtection="1">
      <alignment horizontal="left"/>
      <protection locked="0"/>
    </xf>
    <xf numFmtId="49" fontId="0" fillId="9" borderId="95" xfId="0" applyNumberFormat="1" applyFill="1" applyBorder="1" applyAlignment="1" applyProtection="1">
      <alignment horizontal="left"/>
      <protection locked="0"/>
    </xf>
    <xf numFmtId="49" fontId="0" fillId="8" borderId="87" xfId="0" applyNumberFormat="1" applyFill="1" applyBorder="1" applyAlignment="1" applyProtection="1">
      <alignment horizontal="left"/>
      <protection locked="0"/>
    </xf>
    <xf numFmtId="49" fontId="0" fillId="8" borderId="89" xfId="0" applyNumberFormat="1" applyFill="1" applyBorder="1" applyAlignment="1" applyProtection="1">
      <alignment horizontal="left"/>
      <protection locked="0"/>
    </xf>
    <xf numFmtId="49" fontId="0" fillId="8" borderId="88" xfId="0" applyNumberFormat="1" applyFill="1" applyBorder="1" applyAlignment="1" applyProtection="1">
      <alignment horizontal="left"/>
      <protection locked="0"/>
    </xf>
    <xf numFmtId="49" fontId="0" fillId="8" borderId="10" xfId="0" applyNumberFormat="1" applyFill="1" applyBorder="1" applyAlignment="1" applyProtection="1">
      <alignment horizontal="left"/>
      <protection locked="0"/>
    </xf>
    <xf numFmtId="49" fontId="0" fillId="8" borderId="11" xfId="0" applyNumberFormat="1" applyFill="1" applyBorder="1" applyAlignment="1" applyProtection="1">
      <alignment horizontal="left"/>
      <protection locked="0"/>
    </xf>
    <xf numFmtId="49" fontId="0" fillId="8" borderId="12" xfId="0" applyNumberFormat="1" applyFill="1" applyBorder="1" applyAlignment="1" applyProtection="1">
      <alignment horizontal="left"/>
      <protection locked="0"/>
    </xf>
    <xf numFmtId="43" fontId="0" fillId="7" borderId="148" xfId="1" applyFont="1" applyFill="1" applyBorder="1" applyAlignment="1">
      <alignment horizontal="center"/>
    </xf>
    <xf numFmtId="43" fontId="0" fillId="7" borderId="16" xfId="1" applyFont="1" applyFill="1" applyBorder="1" applyAlignment="1">
      <alignment horizontal="center"/>
    </xf>
    <xf numFmtId="43" fontId="0" fillId="7" borderId="149" xfId="1" applyFont="1" applyFill="1" applyBorder="1" applyAlignment="1">
      <alignment horizontal="center"/>
    </xf>
    <xf numFmtId="49" fontId="35" fillId="0" borderId="30" xfId="0" applyNumberFormat="1" applyFont="1" applyBorder="1" applyAlignment="1">
      <alignment horizontal="center"/>
    </xf>
    <xf numFmtId="49" fontId="35" fillId="0" borderId="45" xfId="0" applyNumberFormat="1" applyFont="1" applyBorder="1" applyAlignment="1">
      <alignment horizontal="center"/>
    </xf>
    <xf numFmtId="49" fontId="0" fillId="8" borderId="112" xfId="0" applyNumberFormat="1" applyFill="1" applyBorder="1" applyAlignment="1" applyProtection="1">
      <alignment horizontal="left"/>
      <protection locked="0"/>
    </xf>
    <xf numFmtId="49" fontId="0" fillId="8" borderId="114" xfId="0" applyNumberFormat="1" applyFill="1" applyBorder="1" applyAlignment="1" applyProtection="1">
      <alignment horizontal="left"/>
      <protection locked="0"/>
    </xf>
    <xf numFmtId="49" fontId="0" fillId="8" borderId="113" xfId="0" applyNumberFormat="1" applyFill="1" applyBorder="1" applyAlignment="1" applyProtection="1">
      <alignment horizontal="left"/>
      <protection locked="0"/>
    </xf>
    <xf numFmtId="169" fontId="0" fillId="9" borderId="10" xfId="0" quotePrefix="1" applyNumberFormat="1" applyFill="1" applyBorder="1" applyAlignment="1" applyProtection="1">
      <alignment horizontal="center"/>
      <protection locked="0"/>
    </xf>
    <xf numFmtId="169" fontId="0" fillId="9" borderId="12" xfId="0" quotePrefix="1" applyNumberFormat="1" applyFill="1" applyBorder="1" applyAlignment="1" applyProtection="1">
      <alignment horizontal="center"/>
      <protection locked="0"/>
    </xf>
    <xf numFmtId="169" fontId="0" fillId="9" borderId="94" xfId="0" quotePrefix="1" applyNumberFormat="1" applyFill="1" applyBorder="1" applyAlignment="1" applyProtection="1">
      <alignment horizontal="center"/>
      <protection locked="0"/>
    </xf>
    <xf numFmtId="169" fontId="0" fillId="9" borderId="95" xfId="0" quotePrefix="1" applyNumberFormat="1" applyFill="1" applyBorder="1" applyAlignment="1" applyProtection="1">
      <alignment horizontal="center"/>
      <protection locked="0"/>
    </xf>
    <xf numFmtId="169" fontId="0" fillId="8" borderId="87" xfId="0" quotePrefix="1" applyNumberFormat="1" applyFill="1" applyBorder="1" applyAlignment="1" applyProtection="1">
      <alignment horizontal="center"/>
      <protection locked="0"/>
    </xf>
    <xf numFmtId="169" fontId="0" fillId="8" borderId="88" xfId="0" quotePrefix="1" applyNumberFormat="1" applyFill="1" applyBorder="1" applyAlignment="1" applyProtection="1">
      <alignment horizontal="center"/>
      <protection locked="0"/>
    </xf>
    <xf numFmtId="169" fontId="0" fillId="9" borderId="87" xfId="0" quotePrefix="1" applyNumberFormat="1" applyFill="1" applyBorder="1" applyAlignment="1" applyProtection="1">
      <alignment horizontal="center"/>
      <protection locked="0"/>
    </xf>
    <xf numFmtId="169" fontId="0" fillId="9" borderId="88" xfId="0" quotePrefix="1" applyNumberFormat="1" applyFill="1" applyBorder="1" applyAlignment="1" applyProtection="1">
      <alignment horizontal="center"/>
      <protection locked="0"/>
    </xf>
    <xf numFmtId="49" fontId="0" fillId="7" borderId="37" xfId="0" applyNumberFormat="1" applyFill="1" applyBorder="1" applyAlignment="1" applyProtection="1">
      <alignment horizontal="left"/>
      <protection locked="0"/>
    </xf>
    <xf numFmtId="49" fontId="0" fillId="7" borderId="34" xfId="0" applyNumberFormat="1" applyFill="1" applyBorder="1" applyAlignment="1" applyProtection="1">
      <alignment horizontal="left"/>
      <protection locked="0"/>
    </xf>
    <xf numFmtId="49" fontId="0" fillId="8" borderId="112" xfId="0" applyNumberFormat="1" applyFill="1" applyBorder="1" applyAlignment="1" applyProtection="1">
      <alignment horizontal="center"/>
      <protection locked="0"/>
    </xf>
    <xf numFmtId="49" fontId="0" fillId="8" borderId="113" xfId="0" applyNumberFormat="1" applyFill="1" applyBorder="1" applyAlignment="1" applyProtection="1">
      <alignment horizontal="center"/>
      <protection locked="0"/>
    </xf>
    <xf numFmtId="49" fontId="0" fillId="9" borderId="102" xfId="0" quotePrefix="1" applyNumberFormat="1" applyFill="1" applyBorder="1" applyAlignment="1" applyProtection="1">
      <alignment horizontal="center"/>
      <protection locked="0"/>
    </xf>
    <xf numFmtId="49" fontId="0" fillId="9" borderId="64" xfId="0" quotePrefix="1" applyNumberFormat="1" applyFill="1" applyBorder="1" applyAlignment="1" applyProtection="1">
      <alignment horizontal="center"/>
      <protection locked="0"/>
    </xf>
    <xf numFmtId="49" fontId="0" fillId="9" borderId="104" xfId="0" quotePrefix="1" applyNumberFormat="1" applyFill="1" applyBorder="1" applyAlignment="1" applyProtection="1">
      <alignment horizontal="center"/>
      <protection locked="0"/>
    </xf>
    <xf numFmtId="49" fontId="0" fillId="9" borderId="105" xfId="0" quotePrefix="1" applyNumberFormat="1" applyFill="1" applyBorder="1" applyAlignment="1" applyProtection="1">
      <alignment horizontal="center"/>
      <protection locked="0"/>
    </xf>
    <xf numFmtId="49" fontId="0" fillId="8" borderId="98" xfId="0" quotePrefix="1" applyNumberFormat="1" applyFill="1" applyBorder="1" applyAlignment="1" applyProtection="1">
      <alignment horizontal="center"/>
      <protection locked="0"/>
    </xf>
    <xf numFmtId="49" fontId="0" fillId="8" borderId="99" xfId="0" quotePrefix="1" applyNumberFormat="1" applyFill="1" applyBorder="1" applyAlignment="1" applyProtection="1">
      <alignment horizontal="center"/>
      <protection locked="0"/>
    </xf>
    <xf numFmtId="49" fontId="0" fillId="9" borderId="143" xfId="1" applyNumberFormat="1" applyFont="1" applyFill="1" applyBorder="1" applyAlignment="1" applyProtection="1">
      <alignment horizontal="center"/>
      <protection locked="0"/>
    </xf>
    <xf numFmtId="49" fontId="0" fillId="9" borderId="144" xfId="1" applyNumberFormat="1" applyFont="1" applyFill="1" applyBorder="1" applyAlignment="1" applyProtection="1">
      <alignment horizontal="center"/>
      <protection locked="0"/>
    </xf>
    <xf numFmtId="49" fontId="0" fillId="9" borderId="10" xfId="1" applyNumberFormat="1" applyFont="1" applyFill="1" applyBorder="1" applyAlignment="1" applyProtection="1">
      <alignment horizontal="center"/>
      <protection locked="0"/>
    </xf>
    <xf numFmtId="49" fontId="0" fillId="9" borderId="12" xfId="1" applyNumberFormat="1" applyFont="1" applyFill="1" applyBorder="1" applyAlignment="1" applyProtection="1">
      <alignment horizontal="center"/>
      <protection locked="0"/>
    </xf>
    <xf numFmtId="49" fontId="0" fillId="9" borderId="10" xfId="0" applyNumberFormat="1" applyFill="1" applyBorder="1" applyAlignment="1" applyProtection="1">
      <alignment horizontal="center"/>
      <protection locked="0"/>
    </xf>
    <xf numFmtId="49" fontId="0" fillId="9" borderId="12" xfId="0" applyNumberFormat="1" applyFill="1" applyBorder="1" applyAlignment="1" applyProtection="1">
      <alignment horizontal="center"/>
      <protection locked="0"/>
    </xf>
    <xf numFmtId="49" fontId="0" fillId="7" borderId="57" xfId="0" applyNumberFormat="1" applyFill="1" applyBorder="1" applyAlignment="1" applyProtection="1">
      <alignment horizontal="center"/>
      <protection locked="0"/>
    </xf>
    <xf numFmtId="49" fontId="0" fillId="7" borderId="58" xfId="0" applyNumberFormat="1" applyFill="1" applyBorder="1" applyAlignment="1" applyProtection="1">
      <alignment horizontal="center"/>
      <protection locked="0"/>
    </xf>
    <xf numFmtId="43" fontId="37" fillId="2" borderId="83" xfId="1" applyFont="1" applyFill="1" applyBorder="1" applyAlignment="1">
      <alignment horizontal="center"/>
    </xf>
    <xf numFmtId="43" fontId="37" fillId="2" borderId="84" xfId="1" applyFont="1" applyFill="1" applyBorder="1" applyAlignment="1">
      <alignment horizontal="center"/>
    </xf>
    <xf numFmtId="43" fontId="37" fillId="2" borderId="19" xfId="1" applyFont="1" applyFill="1" applyBorder="1" applyAlignment="1">
      <alignment horizontal="center"/>
    </xf>
    <xf numFmtId="164" fontId="35" fillId="2" borderId="68" xfId="0" applyNumberFormat="1" applyFont="1" applyFill="1" applyBorder="1" applyAlignment="1">
      <alignment horizontal="center"/>
    </xf>
    <xf numFmtId="164" fontId="35" fillId="2" borderId="69" xfId="0" applyNumberFormat="1" applyFont="1" applyFill="1" applyBorder="1" applyAlignment="1">
      <alignment horizontal="center"/>
    </xf>
    <xf numFmtId="164" fontId="35" fillId="2" borderId="70" xfId="0" applyNumberFormat="1" applyFont="1" applyFill="1" applyBorder="1" applyAlignment="1">
      <alignment horizontal="center"/>
    </xf>
    <xf numFmtId="49" fontId="0" fillId="7" borderId="76" xfId="0" applyNumberFormat="1" applyFill="1" applyBorder="1" applyAlignment="1" applyProtection="1">
      <alignment horizontal="left" vertical="center" wrapText="1"/>
      <protection locked="0"/>
    </xf>
    <xf numFmtId="49" fontId="0" fillId="7" borderId="57" xfId="0" applyNumberFormat="1" applyFill="1" applyBorder="1" applyAlignment="1" applyProtection="1">
      <alignment horizontal="left" vertical="center" wrapText="1"/>
      <protection locked="0"/>
    </xf>
    <xf numFmtId="49" fontId="0" fillId="7" borderId="58" xfId="0" applyNumberFormat="1" applyFill="1" applyBorder="1" applyAlignment="1" applyProtection="1">
      <alignment horizontal="left" vertical="center" wrapText="1"/>
      <protection locked="0"/>
    </xf>
    <xf numFmtId="49" fontId="0" fillId="2" borderId="77" xfId="0" applyNumberFormat="1" applyFill="1" applyBorder="1" applyAlignment="1" applyProtection="1">
      <alignment horizontal="center" vertical="center" wrapText="1"/>
      <protection locked="0"/>
    </xf>
    <xf numFmtId="49" fontId="0" fillId="2" borderId="69" xfId="0" applyNumberFormat="1" applyFill="1" applyBorder="1" applyAlignment="1" applyProtection="1">
      <alignment horizontal="center" vertical="center" wrapText="1"/>
      <protection locked="0"/>
    </xf>
    <xf numFmtId="49" fontId="0" fillId="2" borderId="70" xfId="0" applyNumberFormat="1" applyFill="1" applyBorder="1" applyAlignment="1" applyProtection="1">
      <alignment horizontal="center" vertical="center" wrapText="1"/>
      <protection locked="0"/>
    </xf>
    <xf numFmtId="170" fontId="0" fillId="2" borderId="77" xfId="0" applyNumberFormat="1" applyFill="1" applyBorder="1" applyAlignment="1" applyProtection="1">
      <alignment horizontal="center" vertical="center"/>
      <protection locked="0"/>
    </xf>
    <xf numFmtId="170" fontId="0" fillId="2" borderId="69" xfId="0" applyNumberFormat="1" applyFill="1" applyBorder="1" applyAlignment="1" applyProtection="1">
      <alignment horizontal="center" vertical="center"/>
      <protection locked="0"/>
    </xf>
    <xf numFmtId="170" fontId="0" fillId="2" borderId="70" xfId="0" applyNumberFormat="1" applyFill="1" applyBorder="1" applyAlignment="1" applyProtection="1">
      <alignment horizontal="center" vertical="center"/>
      <protection locked="0"/>
    </xf>
    <xf numFmtId="44" fontId="0" fillId="7" borderId="54" xfId="5" applyFont="1" applyFill="1" applyBorder="1" applyAlignment="1" applyProtection="1">
      <alignment horizontal="left"/>
      <protection locked="0"/>
    </xf>
    <xf numFmtId="44" fontId="0" fillId="7" borderId="15" xfId="5" applyFont="1" applyFill="1" applyBorder="1" applyAlignment="1" applyProtection="1">
      <alignment horizontal="left"/>
      <protection locked="0"/>
    </xf>
    <xf numFmtId="44" fontId="0" fillId="7" borderId="55" xfId="5" applyFont="1" applyFill="1" applyBorder="1" applyAlignment="1" applyProtection="1">
      <alignment horizontal="left"/>
      <protection locked="0"/>
    </xf>
    <xf numFmtId="43" fontId="35" fillId="0" borderId="5" xfId="1" applyFont="1" applyBorder="1" applyAlignment="1">
      <alignment horizontal="center" wrapText="1"/>
    </xf>
    <xf numFmtId="44" fontId="0" fillId="7" borderId="145" xfId="5" applyFont="1" applyFill="1" applyBorder="1" applyAlignment="1">
      <alignment horizontal="center"/>
    </xf>
    <xf numFmtId="44" fontId="0" fillId="7" borderId="146" xfId="5" applyFont="1" applyFill="1" applyBorder="1" applyAlignment="1">
      <alignment horizontal="center"/>
    </xf>
    <xf numFmtId="44" fontId="0" fillId="7" borderId="147" xfId="5" applyFont="1" applyFill="1" applyBorder="1" applyAlignment="1">
      <alignment horizontal="center"/>
    </xf>
    <xf numFmtId="0" fontId="4" fillId="0" borderId="3" xfId="0" applyFont="1" applyBorder="1" applyAlignment="1">
      <alignment horizontal="left" wrapText="1"/>
    </xf>
    <xf numFmtId="0" fontId="4" fillId="0" borderId="23" xfId="0" applyFont="1" applyBorder="1" applyAlignment="1">
      <alignment horizontal="left" wrapText="1"/>
    </xf>
    <xf numFmtId="0" fontId="4" fillId="0" borderId="4" xfId="0" applyFont="1" applyBorder="1" applyAlignment="1">
      <alignment horizontal="left" wrapText="1"/>
    </xf>
    <xf numFmtId="0" fontId="35" fillId="0" borderId="30" xfId="0" applyFont="1" applyBorder="1" applyAlignment="1">
      <alignment horizontal="center"/>
    </xf>
    <xf numFmtId="0" fontId="35" fillId="0" borderId="45" xfId="0" applyFont="1" applyBorder="1" applyAlignment="1">
      <alignment horizontal="center"/>
    </xf>
    <xf numFmtId="0" fontId="35" fillId="0" borderId="46" xfId="0" applyFont="1" applyBorder="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170" fontId="38" fillId="0" borderId="59" xfId="0" applyNumberFormat="1" applyFont="1" applyBorder="1" applyAlignment="1" applyProtection="1">
      <alignment horizontal="center"/>
      <protection locked="0"/>
    </xf>
    <xf numFmtId="170" fontId="38" fillId="0" borderId="60" xfId="0" applyNumberFormat="1" applyFont="1" applyBorder="1" applyAlignment="1" applyProtection="1">
      <alignment horizontal="center"/>
      <protection locked="0"/>
    </xf>
    <xf numFmtId="170" fontId="38" fillId="0" borderId="61" xfId="0" applyNumberFormat="1" applyFont="1" applyBorder="1" applyAlignment="1" applyProtection="1">
      <alignment horizontal="center"/>
      <protection locked="0"/>
    </xf>
    <xf numFmtId="0" fontId="35" fillId="0" borderId="65" xfId="0" applyFont="1" applyBorder="1" applyAlignment="1">
      <alignment horizontal="center"/>
    </xf>
    <xf numFmtId="0" fontId="35" fillId="0" borderId="66" xfId="0" applyFont="1" applyBorder="1" applyAlignment="1">
      <alignment horizontal="center"/>
    </xf>
    <xf numFmtId="0" fontId="35" fillId="0" borderId="129" xfId="0" applyFont="1" applyBorder="1" applyAlignment="1">
      <alignment horizontal="center"/>
    </xf>
    <xf numFmtId="9" fontId="35" fillId="0" borderId="5" xfId="6" applyFont="1" applyBorder="1" applyAlignment="1">
      <alignment horizontal="center" wrapText="1"/>
    </xf>
    <xf numFmtId="0" fontId="0" fillId="7" borderId="78" xfId="0" applyFill="1" applyBorder="1" applyAlignment="1" applyProtection="1">
      <alignment horizontal="left" vertical="top" wrapText="1"/>
      <protection locked="0"/>
    </xf>
    <xf numFmtId="0" fontId="0" fillId="7" borderId="0" xfId="0" applyFill="1" applyBorder="1" applyAlignment="1" applyProtection="1">
      <alignment horizontal="left" vertical="top" wrapText="1"/>
      <protection locked="0"/>
    </xf>
    <xf numFmtId="0" fontId="0" fillId="7" borderId="72" xfId="0" applyFill="1" applyBorder="1" applyAlignment="1" applyProtection="1">
      <alignment horizontal="left" vertical="top" wrapText="1"/>
      <protection locked="0"/>
    </xf>
    <xf numFmtId="0" fontId="0" fillId="7" borderId="79" xfId="0" applyFill="1" applyBorder="1" applyAlignment="1" applyProtection="1">
      <alignment horizontal="left" vertical="top" wrapText="1"/>
      <protection locked="0"/>
    </xf>
    <xf numFmtId="0" fontId="0" fillId="7" borderId="80" xfId="0" applyFill="1" applyBorder="1" applyAlignment="1" applyProtection="1">
      <alignment horizontal="left" vertical="top" wrapText="1"/>
      <protection locked="0"/>
    </xf>
    <xf numFmtId="0" fontId="0" fillId="7" borderId="75" xfId="0" applyFill="1" applyBorder="1" applyAlignment="1" applyProtection="1">
      <alignment horizontal="left" vertical="top" wrapText="1"/>
      <protection locked="0"/>
    </xf>
    <xf numFmtId="49" fontId="0" fillId="7" borderId="80" xfId="0" applyNumberFormat="1" applyFill="1" applyBorder="1" applyAlignment="1" applyProtection="1">
      <alignment horizontal="center"/>
      <protection locked="0"/>
    </xf>
    <xf numFmtId="49" fontId="0" fillId="7" borderId="75" xfId="0" applyNumberFormat="1" applyFill="1" applyBorder="1" applyAlignment="1" applyProtection="1">
      <alignment horizontal="center"/>
      <protection locked="0"/>
    </xf>
    <xf numFmtId="0" fontId="10" fillId="0" borderId="0" xfId="2" applyFont="1" applyFill="1" applyBorder="1" applyAlignment="1">
      <alignment horizontal="center"/>
    </xf>
  </cellXfs>
  <cellStyles count="7">
    <cellStyle name="Comma" xfId="1" builtinId="3"/>
    <cellStyle name="Currency" xfId="5" builtinId="4"/>
    <cellStyle name="Hyperlink 2" xfId="3"/>
    <cellStyle name="Normal" xfId="0" builtinId="0"/>
    <cellStyle name="Normal 2" xfId="2"/>
    <cellStyle name="Normal_Sheet1" xfId="4"/>
    <cellStyle name="Percent" xfId="6" builtinId="5"/>
  </cellStyles>
  <dxfs count="14">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0"/>
      </font>
    </dxf>
    <dxf>
      <font>
        <b/>
        <i val="0"/>
        <color rgb="FFFF0000"/>
      </font>
    </dxf>
    <dxf>
      <font>
        <b/>
        <i val="0"/>
        <color rgb="FF00B050"/>
      </font>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color rgb="FF9C0006"/>
      </font>
      <fill>
        <patternFill>
          <bgColor rgb="FFFFC7CE"/>
        </patternFill>
      </fill>
    </dxf>
    <dxf>
      <font>
        <color rgb="FF006100"/>
      </font>
      <fill>
        <patternFill>
          <bgColor rgb="FFC6EFCE"/>
        </patternFill>
      </fill>
    </dxf>
    <dxf>
      <font>
        <b/>
        <i val="0"/>
        <color rgb="FFFF0000"/>
      </font>
    </dxf>
    <dxf>
      <font>
        <b/>
        <i val="0"/>
        <color rgb="FF00B050"/>
      </font>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mruColors>
      <color rgb="FFFFFF66"/>
      <color rgb="FF9B7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n.wikipedia.org/wiki/Computer_network" TargetMode="External"/><Relationship Id="rId7" Type="http://schemas.openxmlformats.org/officeDocument/2006/relationships/printerSettings" Target="../printerSettings/printerSettings2.bin"/><Relationship Id="rId2" Type="http://schemas.openxmlformats.org/officeDocument/2006/relationships/hyperlink" Target="http://en.wikipedia.org/wiki/Computer_network" TargetMode="External"/><Relationship Id="rId1" Type="http://schemas.openxmlformats.org/officeDocument/2006/relationships/hyperlink" Target="http://www.osc.state.ny.us/agencies" TargetMode="External"/><Relationship Id="rId6" Type="http://schemas.openxmlformats.org/officeDocument/2006/relationships/hyperlink" Target="http://www.osc.state.ny.us/agencies/guide/MyWebHelp/Content/IV/4/B.htm" TargetMode="External"/><Relationship Id="rId5" Type="http://schemas.openxmlformats.org/officeDocument/2006/relationships/hyperlink" Target="http://www.osc.state.ny.us/agencies/guide/MyWebHelp/Content/IV/5/C.htm" TargetMode="External"/><Relationship Id="rId4" Type="http://schemas.openxmlformats.org/officeDocument/2006/relationships/hyperlink" Target="http://www.osc.state.ny.us/agencies/guide/MyWebHelp/Content/IV/5/C.htm" TargetMode="External"/><Relationship Id="rId9"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A69"/>
  <sheetViews>
    <sheetView tabSelected="1" topLeftCell="A13" zoomScale="95" zoomScaleNormal="95" workbookViewId="0">
      <selection activeCell="P34" sqref="P34:R34"/>
    </sheetView>
  </sheetViews>
  <sheetFormatPr defaultColWidth="9.140625" defaultRowHeight="15" x14ac:dyDescent="0.25"/>
  <cols>
    <col min="1" max="1" width="1.7109375" style="17" customWidth="1"/>
    <col min="2" max="2" width="19.140625" style="17" customWidth="1"/>
    <col min="3" max="3" width="11.5703125" style="9" customWidth="1"/>
    <col min="4" max="4" width="2.85546875" style="9" customWidth="1"/>
    <col min="5" max="5" width="18.5703125" style="14" customWidth="1"/>
    <col min="6" max="7" width="1.42578125" style="14" customWidth="1"/>
    <col min="8" max="8" width="16" style="14" customWidth="1"/>
    <col min="9" max="9" width="16.7109375" style="14" customWidth="1"/>
    <col min="10" max="10" width="21.5703125" style="14" customWidth="1"/>
    <col min="11" max="11" width="1.42578125" style="14" customWidth="1"/>
    <col min="12" max="12" width="1.28515625" style="14" customWidth="1"/>
    <col min="13" max="13" width="19.7109375" style="21" bestFit="1" customWidth="1"/>
    <col min="14" max="14" width="0.85546875" style="21" customWidth="1"/>
    <col min="15" max="15" width="19.7109375" style="21" hidden="1" customWidth="1"/>
    <col min="16" max="16" width="17.140625" style="16" customWidth="1"/>
    <col min="17" max="17" width="1.7109375" style="16" customWidth="1"/>
    <col min="18" max="18" width="16.5703125" style="16" customWidth="1"/>
    <col min="19" max="19" width="2" style="16" customWidth="1"/>
    <col min="20" max="20" width="13.7109375" style="14" customWidth="1"/>
    <col min="21" max="21" width="11.5703125" style="14" customWidth="1"/>
    <col min="22" max="22" width="13.7109375" style="15" customWidth="1"/>
    <col min="23" max="23" width="11.42578125" style="12" bestFit="1" customWidth="1"/>
    <col min="24" max="24" width="14.28515625" style="9" customWidth="1"/>
    <col min="25" max="16384" width="9.140625" style="9"/>
  </cols>
  <sheetData>
    <row r="1" spans="1:23" s="153" customFormat="1" ht="23.25" x14ac:dyDescent="0.35">
      <c r="A1" s="152"/>
      <c r="B1" s="152" t="s">
        <v>1148</v>
      </c>
      <c r="E1" s="154"/>
      <c r="F1" s="154"/>
      <c r="G1" s="154"/>
      <c r="H1" s="155"/>
      <c r="I1" s="156" t="s">
        <v>1149</v>
      </c>
      <c r="J1" s="154"/>
      <c r="K1" s="154"/>
      <c r="L1" s="154"/>
      <c r="M1" s="155"/>
      <c r="N1" s="155"/>
      <c r="O1" s="155"/>
      <c r="P1" s="156"/>
      <c r="Q1" s="156"/>
      <c r="R1" s="156"/>
      <c r="S1" s="156"/>
      <c r="T1" s="154"/>
      <c r="U1" s="154"/>
      <c r="V1" s="157"/>
      <c r="W1" s="158"/>
    </row>
    <row r="3" spans="1:23" x14ac:dyDescent="0.25">
      <c r="B3" s="135"/>
      <c r="C3" s="136"/>
      <c r="D3" s="136"/>
      <c r="E3" s="137"/>
      <c r="F3" s="137"/>
      <c r="G3" s="137"/>
      <c r="H3" s="137"/>
      <c r="I3" s="137"/>
      <c r="J3" s="137"/>
      <c r="K3" s="137"/>
      <c r="L3" s="137"/>
      <c r="M3" s="138"/>
      <c r="N3" s="138"/>
      <c r="O3" s="138"/>
      <c r="P3" s="142"/>
      <c r="Q3" s="142"/>
      <c r="R3" s="142"/>
    </row>
    <row r="4" spans="1:23" ht="30.75" customHeight="1" x14ac:dyDescent="0.25">
      <c r="A4" s="133"/>
      <c r="B4" s="204" t="s">
        <v>1150</v>
      </c>
      <c r="C4" s="297"/>
      <c r="D4" s="297"/>
      <c r="E4" s="297"/>
      <c r="F4" s="278" t="s">
        <v>1151</v>
      </c>
      <c r="G4" s="279"/>
      <c r="H4" s="280"/>
      <c r="I4" s="429"/>
      <c r="J4" s="430"/>
      <c r="K4" s="430"/>
      <c r="L4" s="431"/>
      <c r="M4" s="343" t="s">
        <v>1152</v>
      </c>
      <c r="N4" s="344"/>
      <c r="O4" s="197"/>
      <c r="P4" s="432"/>
      <c r="Q4" s="433"/>
      <c r="R4" s="434"/>
      <c r="S4" s="147"/>
    </row>
    <row r="5" spans="1:23" ht="30.75" customHeight="1" x14ac:dyDescent="0.25">
      <c r="A5" s="133"/>
      <c r="B5" s="205" t="s">
        <v>1172</v>
      </c>
      <c r="C5" s="159"/>
      <c r="D5" s="159"/>
      <c r="E5" s="294"/>
      <c r="F5" s="295"/>
      <c r="G5" s="295"/>
      <c r="H5" s="295"/>
      <c r="I5" s="295"/>
      <c r="J5" s="295"/>
      <c r="K5" s="295"/>
      <c r="L5" s="296"/>
      <c r="M5" s="343" t="s">
        <v>1153</v>
      </c>
      <c r="N5" s="344"/>
      <c r="O5" s="197"/>
      <c r="P5" s="435"/>
      <c r="Q5" s="436"/>
      <c r="R5" s="437"/>
      <c r="S5" s="147"/>
    </row>
    <row r="6" spans="1:23" ht="30.75" customHeight="1" x14ac:dyDescent="0.25">
      <c r="A6" s="133"/>
      <c r="B6" s="204" t="s">
        <v>1174</v>
      </c>
      <c r="C6" s="297"/>
      <c r="D6" s="297"/>
      <c r="E6" s="297"/>
      <c r="F6" s="297"/>
      <c r="G6" s="298"/>
      <c r="H6" s="206" t="s">
        <v>1154</v>
      </c>
      <c r="I6" s="222"/>
      <c r="J6" s="207" t="s">
        <v>1173</v>
      </c>
      <c r="K6" s="321"/>
      <c r="L6" s="321"/>
      <c r="M6" s="321"/>
      <c r="N6" s="321"/>
      <c r="O6" s="321"/>
      <c r="P6" s="321"/>
      <c r="Q6" s="321"/>
      <c r="R6" s="322"/>
      <c r="S6" s="147"/>
    </row>
    <row r="7" spans="1:23" x14ac:dyDescent="0.25">
      <c r="J7" s="139"/>
      <c r="K7" s="139"/>
      <c r="L7" s="139"/>
      <c r="M7" s="140"/>
      <c r="N7" s="140"/>
      <c r="O7" s="140"/>
      <c r="P7" s="132"/>
      <c r="Q7" s="183"/>
      <c r="R7" s="132"/>
    </row>
    <row r="8" spans="1:23" x14ac:dyDescent="0.25">
      <c r="B8" s="203" t="s">
        <v>1155</v>
      </c>
      <c r="C8" s="136"/>
      <c r="D8" s="136"/>
      <c r="E8" s="137"/>
      <c r="F8" s="137"/>
      <c r="G8" s="137"/>
      <c r="H8" s="137"/>
      <c r="I8" s="137"/>
      <c r="J8" s="137"/>
      <c r="K8" s="137"/>
      <c r="L8" s="137"/>
      <c r="M8" s="138"/>
      <c r="N8" s="138"/>
      <c r="O8" s="138"/>
      <c r="P8" s="142"/>
      <c r="Q8" s="142"/>
      <c r="R8" s="142"/>
    </row>
    <row r="9" spans="1:23" ht="98.25" customHeight="1" x14ac:dyDescent="0.25">
      <c r="A9" s="133"/>
      <c r="B9" s="334" t="s">
        <v>1176</v>
      </c>
      <c r="C9" s="335"/>
      <c r="D9" s="335"/>
      <c r="E9" s="335"/>
      <c r="F9" s="335"/>
      <c r="G9" s="335"/>
      <c r="H9" s="335"/>
      <c r="I9" s="335"/>
      <c r="J9" s="335"/>
      <c r="K9" s="335"/>
      <c r="L9" s="335"/>
      <c r="M9" s="335"/>
      <c r="N9" s="335"/>
      <c r="O9" s="335"/>
      <c r="P9" s="335"/>
      <c r="Q9" s="335"/>
      <c r="R9" s="336"/>
      <c r="S9" s="147"/>
    </row>
    <row r="10" spans="1:23" x14ac:dyDescent="0.25">
      <c r="B10" s="22"/>
      <c r="C10" s="23"/>
      <c r="D10" s="23"/>
      <c r="E10" s="162"/>
      <c r="F10" s="139"/>
      <c r="G10" s="139"/>
      <c r="H10" s="139"/>
      <c r="I10" s="139"/>
      <c r="J10" s="139"/>
      <c r="K10" s="139"/>
      <c r="L10" s="139"/>
      <c r="M10" s="140"/>
      <c r="N10" s="140"/>
      <c r="O10" s="140"/>
      <c r="P10" s="132"/>
      <c r="Q10" s="183"/>
      <c r="R10" s="132"/>
    </row>
    <row r="11" spans="1:23" ht="21.75" thickBot="1" x14ac:dyDescent="0.4">
      <c r="B11" s="208" t="s">
        <v>1175</v>
      </c>
      <c r="C11" s="453"/>
      <c r="D11" s="454"/>
      <c r="E11" s="455"/>
      <c r="P11" s="221" t="str">
        <f>"MS"&amp;LEFT(P5,2)&amp;RIGHT(P5,2)&amp;RIGHT(P4,2)</f>
        <v>MS</v>
      </c>
    </row>
    <row r="12" spans="1:23" x14ac:dyDescent="0.25">
      <c r="B12" s="14"/>
      <c r="C12" s="14"/>
      <c r="D12" s="14"/>
      <c r="E12" s="139"/>
    </row>
    <row r="13" spans="1:23" x14ac:dyDescent="0.25">
      <c r="B13" s="210" t="s">
        <v>1156</v>
      </c>
      <c r="C13" s="211"/>
      <c r="D13" s="211"/>
      <c r="E13" s="212"/>
      <c r="F13" s="137"/>
      <c r="G13" s="137"/>
      <c r="H13" s="136"/>
      <c r="I13" s="136"/>
      <c r="J13" s="136"/>
      <c r="K13" s="136"/>
      <c r="L13" s="136"/>
      <c r="M13" s="136"/>
      <c r="N13" s="136"/>
      <c r="O13" s="136"/>
      <c r="P13" s="136"/>
      <c r="Q13" s="136"/>
      <c r="R13" s="142"/>
    </row>
    <row r="14" spans="1:23" ht="27.75" customHeight="1" x14ac:dyDescent="0.25">
      <c r="A14" s="133"/>
      <c r="B14" s="456" t="s">
        <v>1185</v>
      </c>
      <c r="C14" s="457"/>
      <c r="D14" s="457"/>
      <c r="E14" s="458"/>
      <c r="F14" s="459" t="s">
        <v>1157</v>
      </c>
      <c r="G14" s="459"/>
      <c r="H14" s="459"/>
      <c r="I14" s="215" t="s">
        <v>1158</v>
      </c>
      <c r="J14" s="305" t="s">
        <v>1159</v>
      </c>
      <c r="K14" s="306"/>
      <c r="L14" s="307"/>
      <c r="M14" s="308" t="s">
        <v>1186</v>
      </c>
      <c r="N14" s="309"/>
      <c r="O14" s="216"/>
      <c r="P14" s="441" t="s">
        <v>1160</v>
      </c>
      <c r="Q14" s="441"/>
      <c r="R14" s="441"/>
      <c r="S14" s="188"/>
      <c r="T14" s="134"/>
    </row>
    <row r="15" spans="1:23" x14ac:dyDescent="0.25">
      <c r="A15" s="133"/>
      <c r="B15" s="460"/>
      <c r="C15" s="461"/>
      <c r="D15" s="461"/>
      <c r="E15" s="462"/>
      <c r="F15" s="466"/>
      <c r="G15" s="466"/>
      <c r="H15" s="467"/>
      <c r="I15" s="223"/>
      <c r="J15" s="438"/>
      <c r="K15" s="439"/>
      <c r="L15" s="440"/>
      <c r="M15" s="345">
        <f>I15*J15</f>
        <v>0</v>
      </c>
      <c r="N15" s="346"/>
      <c r="O15" s="220"/>
      <c r="P15" s="442">
        <f>M15</f>
        <v>0</v>
      </c>
      <c r="Q15" s="443"/>
      <c r="R15" s="444"/>
      <c r="S15" s="188"/>
      <c r="T15" s="134"/>
    </row>
    <row r="16" spans="1:23" x14ac:dyDescent="0.25">
      <c r="A16" s="133"/>
      <c r="B16" s="460"/>
      <c r="C16" s="461"/>
      <c r="D16" s="461"/>
      <c r="E16" s="462"/>
      <c r="F16" s="421"/>
      <c r="G16" s="421"/>
      <c r="H16" s="422"/>
      <c r="I16" s="224"/>
      <c r="J16" s="327"/>
      <c r="K16" s="328"/>
      <c r="L16" s="328"/>
      <c r="M16" s="347">
        <f t="shared" ref="M16:M33" si="0">I16*J16</f>
        <v>0</v>
      </c>
      <c r="N16" s="348"/>
      <c r="O16" s="209"/>
      <c r="P16" s="389">
        <f t="shared" ref="P16" si="1">M16</f>
        <v>0</v>
      </c>
      <c r="Q16" s="390"/>
      <c r="R16" s="391"/>
      <c r="S16" s="188"/>
      <c r="T16" s="134"/>
    </row>
    <row r="17" spans="1:20" x14ac:dyDescent="0.25">
      <c r="A17" s="133"/>
      <c r="B17" s="460"/>
      <c r="C17" s="461"/>
      <c r="D17" s="461"/>
      <c r="E17" s="462"/>
      <c r="F17" s="421"/>
      <c r="G17" s="421"/>
      <c r="H17" s="422"/>
      <c r="I17" s="224"/>
      <c r="J17" s="327"/>
      <c r="K17" s="328"/>
      <c r="L17" s="329"/>
      <c r="M17" s="267">
        <f t="shared" si="0"/>
        <v>0</v>
      </c>
      <c r="N17" s="268"/>
      <c r="O17" s="265">
        <f>M17</f>
        <v>0</v>
      </c>
      <c r="P17" s="272">
        <f t="shared" ref="P17:P33" si="2">M17</f>
        <v>0</v>
      </c>
      <c r="Q17" s="273"/>
      <c r="R17" s="274"/>
      <c r="S17" s="188"/>
      <c r="T17" s="134"/>
    </row>
    <row r="18" spans="1:20" x14ac:dyDescent="0.25">
      <c r="A18" s="133"/>
      <c r="B18" s="460"/>
      <c r="C18" s="461"/>
      <c r="D18" s="461"/>
      <c r="E18" s="462"/>
      <c r="F18" s="421"/>
      <c r="G18" s="421"/>
      <c r="H18" s="422"/>
      <c r="I18" s="224"/>
      <c r="J18" s="327"/>
      <c r="K18" s="328"/>
      <c r="L18" s="329"/>
      <c r="M18" s="267">
        <f t="shared" si="0"/>
        <v>0</v>
      </c>
      <c r="N18" s="268"/>
      <c r="O18" s="265">
        <f t="shared" ref="O18:O31" si="3">M18</f>
        <v>0</v>
      </c>
      <c r="P18" s="272">
        <f t="shared" si="2"/>
        <v>0</v>
      </c>
      <c r="Q18" s="273"/>
      <c r="R18" s="274"/>
      <c r="S18" s="188"/>
      <c r="T18" s="134"/>
    </row>
    <row r="19" spans="1:20" x14ac:dyDescent="0.25">
      <c r="A19" s="133"/>
      <c r="B19" s="460"/>
      <c r="C19" s="461"/>
      <c r="D19" s="461"/>
      <c r="E19" s="462"/>
      <c r="F19" s="421"/>
      <c r="G19" s="421"/>
      <c r="H19" s="422"/>
      <c r="I19" s="224"/>
      <c r="J19" s="327"/>
      <c r="K19" s="328"/>
      <c r="L19" s="329"/>
      <c r="M19" s="267">
        <f t="shared" si="0"/>
        <v>0</v>
      </c>
      <c r="N19" s="268"/>
      <c r="O19" s="265">
        <f t="shared" si="3"/>
        <v>0</v>
      </c>
      <c r="P19" s="272">
        <f t="shared" si="2"/>
        <v>0</v>
      </c>
      <c r="Q19" s="273"/>
      <c r="R19" s="274"/>
      <c r="S19" s="188"/>
      <c r="T19" s="134"/>
    </row>
    <row r="20" spans="1:20" x14ac:dyDescent="0.25">
      <c r="A20" s="133"/>
      <c r="B20" s="460"/>
      <c r="C20" s="461"/>
      <c r="D20" s="461"/>
      <c r="E20" s="462"/>
      <c r="F20" s="421"/>
      <c r="G20" s="421"/>
      <c r="H20" s="422"/>
      <c r="I20" s="224"/>
      <c r="J20" s="327"/>
      <c r="K20" s="328"/>
      <c r="L20" s="329"/>
      <c r="M20" s="267">
        <f t="shared" si="0"/>
        <v>0</v>
      </c>
      <c r="N20" s="268"/>
      <c r="O20" s="265">
        <f t="shared" si="3"/>
        <v>0</v>
      </c>
      <c r="P20" s="272">
        <f t="shared" si="2"/>
        <v>0</v>
      </c>
      <c r="Q20" s="273"/>
      <c r="R20" s="274"/>
      <c r="S20" s="188"/>
      <c r="T20" s="134"/>
    </row>
    <row r="21" spans="1:20" x14ac:dyDescent="0.25">
      <c r="A21" s="133"/>
      <c r="B21" s="460"/>
      <c r="C21" s="461"/>
      <c r="D21" s="461"/>
      <c r="E21" s="462"/>
      <c r="F21" s="421"/>
      <c r="G21" s="421"/>
      <c r="H21" s="422"/>
      <c r="I21" s="224"/>
      <c r="J21" s="327"/>
      <c r="K21" s="328"/>
      <c r="L21" s="329"/>
      <c r="M21" s="267">
        <f t="shared" si="0"/>
        <v>0</v>
      </c>
      <c r="N21" s="268"/>
      <c r="O21" s="265">
        <f t="shared" si="3"/>
        <v>0</v>
      </c>
      <c r="P21" s="272">
        <f t="shared" si="2"/>
        <v>0</v>
      </c>
      <c r="Q21" s="273"/>
      <c r="R21" s="274"/>
      <c r="S21" s="188"/>
      <c r="T21" s="134"/>
    </row>
    <row r="22" spans="1:20" x14ac:dyDescent="0.25">
      <c r="A22" s="133"/>
      <c r="B22" s="460"/>
      <c r="C22" s="461"/>
      <c r="D22" s="461"/>
      <c r="E22" s="462"/>
      <c r="F22" s="421"/>
      <c r="G22" s="421"/>
      <c r="H22" s="422"/>
      <c r="I22" s="224"/>
      <c r="J22" s="327"/>
      <c r="K22" s="328"/>
      <c r="L22" s="329"/>
      <c r="M22" s="267">
        <f t="shared" si="0"/>
        <v>0</v>
      </c>
      <c r="N22" s="268"/>
      <c r="O22" s="265">
        <f t="shared" si="3"/>
        <v>0</v>
      </c>
      <c r="P22" s="272">
        <f t="shared" si="2"/>
        <v>0</v>
      </c>
      <c r="Q22" s="273"/>
      <c r="R22" s="274"/>
      <c r="S22" s="188"/>
      <c r="T22" s="134"/>
    </row>
    <row r="23" spans="1:20" x14ac:dyDescent="0.25">
      <c r="A23" s="133"/>
      <c r="B23" s="460"/>
      <c r="C23" s="461"/>
      <c r="D23" s="461"/>
      <c r="E23" s="462"/>
      <c r="F23" s="421"/>
      <c r="G23" s="421"/>
      <c r="H23" s="422"/>
      <c r="I23" s="224"/>
      <c r="J23" s="327"/>
      <c r="K23" s="328"/>
      <c r="L23" s="329"/>
      <c r="M23" s="267">
        <f t="shared" si="0"/>
        <v>0</v>
      </c>
      <c r="N23" s="268"/>
      <c r="O23" s="265">
        <f t="shared" si="3"/>
        <v>0</v>
      </c>
      <c r="P23" s="272">
        <f t="shared" si="2"/>
        <v>0</v>
      </c>
      <c r="Q23" s="273"/>
      <c r="R23" s="274"/>
      <c r="S23" s="188"/>
      <c r="T23" s="134"/>
    </row>
    <row r="24" spans="1:20" x14ac:dyDescent="0.25">
      <c r="A24" s="133"/>
      <c r="B24" s="460"/>
      <c r="C24" s="461"/>
      <c r="D24" s="461"/>
      <c r="E24" s="462"/>
      <c r="F24" s="421"/>
      <c r="G24" s="421"/>
      <c r="H24" s="422"/>
      <c r="I24" s="224"/>
      <c r="J24" s="327"/>
      <c r="K24" s="328"/>
      <c r="L24" s="329"/>
      <c r="M24" s="267">
        <f t="shared" si="0"/>
        <v>0</v>
      </c>
      <c r="N24" s="268"/>
      <c r="O24" s="265">
        <f t="shared" si="3"/>
        <v>0</v>
      </c>
      <c r="P24" s="272">
        <f t="shared" si="2"/>
        <v>0</v>
      </c>
      <c r="Q24" s="273"/>
      <c r="R24" s="274"/>
      <c r="S24" s="188"/>
      <c r="T24" s="134"/>
    </row>
    <row r="25" spans="1:20" x14ac:dyDescent="0.25">
      <c r="A25" s="133"/>
      <c r="B25" s="460"/>
      <c r="C25" s="461"/>
      <c r="D25" s="461"/>
      <c r="E25" s="462"/>
      <c r="F25" s="421"/>
      <c r="G25" s="421"/>
      <c r="H25" s="422"/>
      <c r="I25" s="224"/>
      <c r="J25" s="327"/>
      <c r="K25" s="328"/>
      <c r="L25" s="329"/>
      <c r="M25" s="267">
        <f t="shared" si="0"/>
        <v>0</v>
      </c>
      <c r="N25" s="268"/>
      <c r="O25" s="265">
        <f t="shared" si="3"/>
        <v>0</v>
      </c>
      <c r="P25" s="272">
        <f t="shared" si="2"/>
        <v>0</v>
      </c>
      <c r="Q25" s="273"/>
      <c r="R25" s="274"/>
      <c r="S25" s="188"/>
      <c r="T25" s="134"/>
    </row>
    <row r="26" spans="1:20" x14ac:dyDescent="0.25">
      <c r="A26" s="133"/>
      <c r="B26" s="460"/>
      <c r="C26" s="461"/>
      <c r="D26" s="461"/>
      <c r="E26" s="462"/>
      <c r="F26" s="421"/>
      <c r="G26" s="421"/>
      <c r="H26" s="422"/>
      <c r="I26" s="224"/>
      <c r="J26" s="327"/>
      <c r="K26" s="328"/>
      <c r="L26" s="329"/>
      <c r="M26" s="267">
        <f t="shared" si="0"/>
        <v>0</v>
      </c>
      <c r="N26" s="268"/>
      <c r="O26" s="265">
        <f t="shared" si="3"/>
        <v>0</v>
      </c>
      <c r="P26" s="272">
        <f t="shared" si="2"/>
        <v>0</v>
      </c>
      <c r="Q26" s="273"/>
      <c r="R26" s="274"/>
      <c r="S26" s="188"/>
      <c r="T26" s="134"/>
    </row>
    <row r="27" spans="1:20" x14ac:dyDescent="0.25">
      <c r="A27" s="133"/>
      <c r="B27" s="460"/>
      <c r="C27" s="461"/>
      <c r="D27" s="461"/>
      <c r="E27" s="462"/>
      <c r="F27" s="421"/>
      <c r="G27" s="421"/>
      <c r="H27" s="422"/>
      <c r="I27" s="224"/>
      <c r="J27" s="327"/>
      <c r="K27" s="328"/>
      <c r="L27" s="329"/>
      <c r="M27" s="267">
        <f t="shared" si="0"/>
        <v>0</v>
      </c>
      <c r="N27" s="268"/>
      <c r="O27" s="265">
        <f t="shared" si="3"/>
        <v>0</v>
      </c>
      <c r="P27" s="272">
        <f t="shared" si="2"/>
        <v>0</v>
      </c>
      <c r="Q27" s="273"/>
      <c r="R27" s="274"/>
      <c r="S27" s="188"/>
      <c r="T27" s="134"/>
    </row>
    <row r="28" spans="1:20" x14ac:dyDescent="0.25">
      <c r="A28" s="133"/>
      <c r="B28" s="460"/>
      <c r="C28" s="461"/>
      <c r="D28" s="461"/>
      <c r="E28" s="462"/>
      <c r="F28" s="421"/>
      <c r="G28" s="421"/>
      <c r="H28" s="422"/>
      <c r="I28" s="224"/>
      <c r="J28" s="327"/>
      <c r="K28" s="328"/>
      <c r="L28" s="329"/>
      <c r="M28" s="267">
        <f t="shared" si="0"/>
        <v>0</v>
      </c>
      <c r="N28" s="268"/>
      <c r="O28" s="265">
        <f t="shared" si="3"/>
        <v>0</v>
      </c>
      <c r="P28" s="272">
        <f t="shared" si="2"/>
        <v>0</v>
      </c>
      <c r="Q28" s="273"/>
      <c r="R28" s="274"/>
      <c r="S28" s="188"/>
      <c r="T28" s="134"/>
    </row>
    <row r="29" spans="1:20" x14ac:dyDescent="0.25">
      <c r="A29" s="133"/>
      <c r="B29" s="460"/>
      <c r="C29" s="461"/>
      <c r="D29" s="461"/>
      <c r="E29" s="462"/>
      <c r="F29" s="421"/>
      <c r="G29" s="421"/>
      <c r="H29" s="422"/>
      <c r="I29" s="224"/>
      <c r="J29" s="327"/>
      <c r="K29" s="328"/>
      <c r="L29" s="329"/>
      <c r="M29" s="267">
        <f t="shared" si="0"/>
        <v>0</v>
      </c>
      <c r="N29" s="268"/>
      <c r="O29" s="265">
        <f t="shared" si="3"/>
        <v>0</v>
      </c>
      <c r="P29" s="272">
        <f t="shared" si="2"/>
        <v>0</v>
      </c>
      <c r="Q29" s="273"/>
      <c r="R29" s="274"/>
      <c r="S29" s="188"/>
      <c r="T29" s="134"/>
    </row>
    <row r="30" spans="1:20" x14ac:dyDescent="0.25">
      <c r="A30" s="133"/>
      <c r="B30" s="460"/>
      <c r="C30" s="461"/>
      <c r="D30" s="461"/>
      <c r="E30" s="462"/>
      <c r="F30" s="421"/>
      <c r="G30" s="421"/>
      <c r="H30" s="422"/>
      <c r="I30" s="224"/>
      <c r="J30" s="327"/>
      <c r="K30" s="328"/>
      <c r="L30" s="329"/>
      <c r="M30" s="267">
        <f t="shared" si="0"/>
        <v>0</v>
      </c>
      <c r="N30" s="268"/>
      <c r="O30" s="265">
        <f t="shared" si="3"/>
        <v>0</v>
      </c>
      <c r="P30" s="272">
        <f t="shared" si="2"/>
        <v>0</v>
      </c>
      <c r="Q30" s="273"/>
      <c r="R30" s="274"/>
      <c r="S30" s="188"/>
      <c r="T30" s="134"/>
    </row>
    <row r="31" spans="1:20" x14ac:dyDescent="0.25">
      <c r="A31" s="133"/>
      <c r="B31" s="460"/>
      <c r="C31" s="461"/>
      <c r="D31" s="461"/>
      <c r="E31" s="462"/>
      <c r="F31" s="421"/>
      <c r="G31" s="421"/>
      <c r="H31" s="422"/>
      <c r="I31" s="224"/>
      <c r="J31" s="327"/>
      <c r="K31" s="328"/>
      <c r="L31" s="329"/>
      <c r="M31" s="267">
        <f t="shared" si="0"/>
        <v>0</v>
      </c>
      <c r="N31" s="268"/>
      <c r="O31" s="265">
        <f t="shared" si="3"/>
        <v>0</v>
      </c>
      <c r="P31" s="272">
        <f t="shared" si="2"/>
        <v>0</v>
      </c>
      <c r="Q31" s="273"/>
      <c r="R31" s="274"/>
      <c r="S31" s="188"/>
      <c r="T31" s="134"/>
    </row>
    <row r="32" spans="1:20" x14ac:dyDescent="0.25">
      <c r="A32" s="133"/>
      <c r="B32" s="460"/>
      <c r="C32" s="461"/>
      <c r="D32" s="461"/>
      <c r="E32" s="462"/>
      <c r="F32" s="421"/>
      <c r="G32" s="421"/>
      <c r="H32" s="422"/>
      <c r="I32" s="224"/>
      <c r="J32" s="327"/>
      <c r="K32" s="328"/>
      <c r="L32" s="329"/>
      <c r="M32" s="267">
        <f t="shared" si="0"/>
        <v>0</v>
      </c>
      <c r="N32" s="268"/>
      <c r="O32" s="265">
        <f t="shared" ref="O32:O33" si="4">M32</f>
        <v>0</v>
      </c>
      <c r="P32" s="272">
        <f t="shared" si="2"/>
        <v>0</v>
      </c>
      <c r="Q32" s="273"/>
      <c r="R32" s="274"/>
      <c r="S32" s="188"/>
      <c r="T32" s="134"/>
    </row>
    <row r="33" spans="1:24" ht="15.75" thickBot="1" x14ac:dyDescent="0.3">
      <c r="A33" s="133"/>
      <c r="B33" s="463"/>
      <c r="C33" s="464"/>
      <c r="D33" s="464"/>
      <c r="E33" s="465"/>
      <c r="F33" s="421"/>
      <c r="G33" s="421"/>
      <c r="H33" s="422"/>
      <c r="I33" s="224"/>
      <c r="J33" s="327"/>
      <c r="K33" s="328"/>
      <c r="L33" s="329"/>
      <c r="M33" s="267">
        <f t="shared" si="0"/>
        <v>0</v>
      </c>
      <c r="N33" s="268"/>
      <c r="O33" s="266">
        <f t="shared" si="4"/>
        <v>0</v>
      </c>
      <c r="P33" s="275">
        <f t="shared" si="2"/>
        <v>0</v>
      </c>
      <c r="Q33" s="276"/>
      <c r="R33" s="277"/>
      <c r="S33" s="188"/>
      <c r="T33" s="134"/>
    </row>
    <row r="34" spans="1:24" ht="22.5" customHeight="1" thickBot="1" x14ac:dyDescent="0.4">
      <c r="A34" s="135"/>
      <c r="B34" s="139"/>
      <c r="C34" s="139"/>
      <c r="D34" s="139"/>
      <c r="E34" s="139"/>
      <c r="F34" s="139"/>
      <c r="G34" s="139"/>
      <c r="H34" s="139"/>
      <c r="I34" s="141"/>
      <c r="J34" s="141"/>
      <c r="K34" s="141"/>
      <c r="L34" s="141"/>
      <c r="M34" s="281" t="s">
        <v>1187</v>
      </c>
      <c r="N34" s="282"/>
      <c r="O34" s="198"/>
      <c r="P34" s="423">
        <f>SUM(P15:P33)</f>
        <v>0</v>
      </c>
      <c r="Q34" s="424"/>
      <c r="R34" s="425"/>
      <c r="S34" s="188"/>
      <c r="T34" s="134"/>
    </row>
    <row r="35" spans="1:24" x14ac:dyDescent="0.25">
      <c r="A35" s="135"/>
      <c r="B35" s="150"/>
      <c r="C35" s="151"/>
      <c r="D35" s="151"/>
      <c r="E35" s="162"/>
      <c r="F35" s="162"/>
      <c r="G35" s="162"/>
      <c r="H35" s="162"/>
      <c r="I35" s="141"/>
      <c r="J35" s="141"/>
      <c r="K35" s="141"/>
      <c r="L35" s="141"/>
      <c r="M35" s="162"/>
      <c r="N35" s="162"/>
      <c r="O35" s="162"/>
      <c r="P35" s="162"/>
      <c r="Q35" s="162"/>
      <c r="R35" s="183"/>
      <c r="S35" s="190"/>
      <c r="T35" s="134"/>
    </row>
    <row r="36" spans="1:24" x14ac:dyDescent="0.25">
      <c r="A36" s="448" t="s">
        <v>1177</v>
      </c>
      <c r="B36" s="449"/>
      <c r="C36" s="449"/>
      <c r="D36" s="449"/>
      <c r="E36" s="449"/>
      <c r="F36" s="450"/>
      <c r="G36" s="392" t="s">
        <v>1179</v>
      </c>
      <c r="H36" s="393"/>
      <c r="I36" s="393"/>
      <c r="J36" s="393"/>
      <c r="K36" s="393"/>
      <c r="L36" s="426" t="s">
        <v>1184</v>
      </c>
      <c r="M36" s="427"/>
      <c r="N36" s="427"/>
      <c r="O36" s="427"/>
      <c r="P36" s="427"/>
      <c r="Q36" s="427"/>
      <c r="R36" s="427"/>
      <c r="S36" s="428"/>
      <c r="T36" s="134"/>
    </row>
    <row r="37" spans="1:24" ht="6" customHeight="1" x14ac:dyDescent="0.25">
      <c r="A37" s="171"/>
      <c r="B37" s="176"/>
      <c r="C37" s="176"/>
      <c r="D37" s="176"/>
      <c r="E37" s="176"/>
      <c r="F37" s="172"/>
      <c r="G37" s="178"/>
      <c r="H37" s="134"/>
      <c r="I37" s="137"/>
      <c r="J37" s="162"/>
      <c r="K37" s="141"/>
      <c r="L37" s="191"/>
      <c r="M37" s="184"/>
      <c r="N37" s="184"/>
      <c r="O37" s="184"/>
      <c r="P37" s="184"/>
      <c r="Q37" s="184"/>
      <c r="R37" s="185"/>
      <c r="S37" s="192"/>
      <c r="T37" s="134"/>
    </row>
    <row r="38" spans="1:24" ht="21.75" customHeight="1" x14ac:dyDescent="0.25">
      <c r="A38" s="175"/>
      <c r="B38" s="299"/>
      <c r="C38" s="300"/>
      <c r="E38" s="303"/>
      <c r="F38" s="172"/>
      <c r="G38" s="178"/>
      <c r="H38" s="134" t="s">
        <v>1180</v>
      </c>
      <c r="I38" s="405"/>
      <c r="J38" s="406"/>
      <c r="K38" s="141"/>
      <c r="L38" s="191"/>
      <c r="M38" s="184"/>
      <c r="N38" s="184"/>
      <c r="O38" s="184"/>
      <c r="P38" s="185"/>
      <c r="Q38" s="184"/>
      <c r="R38" s="185"/>
      <c r="S38" s="192"/>
      <c r="T38" s="134"/>
    </row>
    <row r="39" spans="1:24" ht="11.25" customHeight="1" x14ac:dyDescent="0.25">
      <c r="A39" s="173"/>
      <c r="B39" s="301"/>
      <c r="C39" s="302"/>
      <c r="D39" s="23"/>
      <c r="E39" s="304"/>
      <c r="F39" s="165"/>
      <c r="G39" s="179"/>
      <c r="H39" s="134"/>
      <c r="I39" s="174"/>
      <c r="J39" s="139"/>
      <c r="K39" s="141"/>
      <c r="L39" s="191"/>
      <c r="M39" s="184"/>
      <c r="N39" s="184"/>
      <c r="O39" s="184"/>
      <c r="P39" s="185"/>
      <c r="Q39" s="184"/>
      <c r="R39" s="185"/>
      <c r="S39" s="192"/>
      <c r="T39" s="134"/>
    </row>
    <row r="40" spans="1:24" ht="21" customHeight="1" x14ac:dyDescent="0.25">
      <c r="A40" s="164"/>
      <c r="B40" s="22" t="s">
        <v>1178</v>
      </c>
      <c r="C40" s="23"/>
      <c r="E40" s="139" t="s">
        <v>1175</v>
      </c>
      <c r="F40" s="165"/>
      <c r="G40" s="179"/>
      <c r="H40" s="17" t="s">
        <v>1181</v>
      </c>
      <c r="I40" s="17"/>
      <c r="J40" s="225"/>
      <c r="K40" s="141"/>
      <c r="L40" s="191"/>
      <c r="M40" s="316"/>
      <c r="N40" s="317"/>
      <c r="O40" s="317"/>
      <c r="P40" s="317"/>
      <c r="Q40" s="317"/>
      <c r="R40" s="318"/>
      <c r="S40" s="192"/>
      <c r="T40" s="134"/>
    </row>
    <row r="41" spans="1:24" ht="4.5" customHeight="1" x14ac:dyDescent="0.25">
      <c r="A41" s="164"/>
      <c r="B41" s="9"/>
      <c r="F41" s="165"/>
      <c r="G41" s="179"/>
      <c r="H41" s="133"/>
      <c r="I41" s="9"/>
      <c r="J41" s="163"/>
      <c r="K41" s="141"/>
      <c r="L41" s="191"/>
      <c r="M41" s="186"/>
      <c r="N41" s="186"/>
      <c r="O41" s="186"/>
      <c r="P41" s="187"/>
      <c r="Q41" s="186"/>
      <c r="R41" s="187"/>
      <c r="S41" s="192"/>
      <c r="T41" s="134"/>
    </row>
    <row r="42" spans="1:24" ht="21" customHeight="1" x14ac:dyDescent="0.25">
      <c r="A42" s="164"/>
      <c r="B42" s="445" t="s">
        <v>1193</v>
      </c>
      <c r="C42" s="446"/>
      <c r="D42" s="446"/>
      <c r="E42" s="447"/>
      <c r="F42" s="165"/>
      <c r="G42" s="179"/>
      <c r="H42" s="451" t="s">
        <v>1183</v>
      </c>
      <c r="I42" s="452"/>
      <c r="J42" s="226"/>
      <c r="K42" s="141"/>
      <c r="L42" s="191"/>
      <c r="M42" s="184"/>
      <c r="N42" s="184"/>
      <c r="O42" s="184"/>
      <c r="P42" s="185"/>
      <c r="Q42" s="184"/>
      <c r="R42" s="185"/>
      <c r="S42" s="192"/>
      <c r="T42" s="134"/>
    </row>
    <row r="43" spans="1:24" x14ac:dyDescent="0.25">
      <c r="A43" s="166"/>
      <c r="B43" s="167"/>
      <c r="C43" s="168"/>
      <c r="D43" s="160"/>
      <c r="E43" s="169"/>
      <c r="F43" s="170"/>
      <c r="G43" s="180"/>
      <c r="H43" s="161" t="s">
        <v>1182</v>
      </c>
      <c r="I43" s="181"/>
      <c r="J43" s="168"/>
      <c r="K43" s="189"/>
      <c r="L43" s="193"/>
      <c r="M43" s="194"/>
      <c r="N43" s="194"/>
      <c r="O43" s="194"/>
      <c r="P43" s="195"/>
      <c r="Q43" s="194"/>
      <c r="R43" s="195"/>
      <c r="S43" s="196"/>
      <c r="T43" s="134"/>
    </row>
    <row r="44" spans="1:24" ht="15.75" thickBot="1" x14ac:dyDescent="0.3">
      <c r="A44" s="150"/>
      <c r="B44" s="150"/>
      <c r="C44" s="151"/>
      <c r="D44" s="151"/>
      <c r="E44" s="162"/>
      <c r="F44" s="162"/>
      <c r="G44" s="177"/>
      <c r="H44" s="162"/>
      <c r="I44" s="162"/>
      <c r="J44" s="162"/>
      <c r="K44" s="162"/>
      <c r="L44" s="182"/>
      <c r="M44" s="217"/>
      <c r="N44" s="217"/>
      <c r="O44" s="217"/>
      <c r="P44" s="183"/>
      <c r="Q44" s="183"/>
      <c r="R44" s="183"/>
      <c r="S44" s="183"/>
      <c r="T44" s="137"/>
      <c r="U44" s="137"/>
    </row>
    <row r="45" spans="1:24" s="10" customFormat="1" ht="16.5" thickTop="1" thickBot="1" x14ac:dyDescent="0.3">
      <c r="A45" s="310" t="s">
        <v>1161</v>
      </c>
      <c r="B45" s="311"/>
      <c r="C45" s="312"/>
      <c r="D45" s="312"/>
      <c r="E45" s="312"/>
      <c r="F45" s="312"/>
      <c r="G45" s="312"/>
      <c r="H45" s="312"/>
      <c r="I45" s="312"/>
      <c r="J45" s="312"/>
      <c r="K45" s="312"/>
      <c r="L45" s="311"/>
      <c r="M45" s="311"/>
      <c r="N45" s="311"/>
      <c r="O45" s="311"/>
      <c r="P45" s="312"/>
      <c r="Q45" s="312"/>
      <c r="R45" s="312"/>
      <c r="S45" s="312"/>
      <c r="T45" s="312"/>
      <c r="U45" s="313"/>
      <c r="V45" s="146"/>
    </row>
    <row r="46" spans="1:24" ht="16.5" customHeight="1" thickTop="1" thickBot="1" x14ac:dyDescent="0.3">
      <c r="A46" s="314" t="s">
        <v>1192</v>
      </c>
      <c r="B46" s="314"/>
      <c r="C46" s="289" t="s">
        <v>1165</v>
      </c>
      <c r="D46" s="290"/>
      <c r="E46" s="290"/>
      <c r="F46" s="290"/>
      <c r="G46" s="290"/>
      <c r="H46" s="290"/>
      <c r="I46" s="290"/>
      <c r="J46" s="290"/>
      <c r="K46" s="291"/>
      <c r="L46" s="218"/>
      <c r="M46" s="292" t="s">
        <v>1167</v>
      </c>
      <c r="N46" s="261"/>
      <c r="O46" s="219"/>
      <c r="P46" s="351" t="s">
        <v>1166</v>
      </c>
      <c r="Q46" s="352"/>
      <c r="R46" s="352"/>
      <c r="S46" s="352"/>
      <c r="T46" s="352"/>
      <c r="U46" s="353"/>
      <c r="V46" s="17"/>
      <c r="W46" s="9"/>
    </row>
    <row r="47" spans="1:24" ht="81.75" customHeight="1" thickBot="1" x14ac:dyDescent="0.3">
      <c r="A47" s="315"/>
      <c r="B47" s="315"/>
      <c r="C47" s="271" t="s">
        <v>1169</v>
      </c>
      <c r="D47" s="270"/>
      <c r="E47" s="271" t="s">
        <v>1170</v>
      </c>
      <c r="F47" s="269"/>
      <c r="G47" s="270"/>
      <c r="H47" s="213" t="s">
        <v>1147</v>
      </c>
      <c r="I47" s="213" t="s">
        <v>1168</v>
      </c>
      <c r="J47" s="283" t="s">
        <v>1171</v>
      </c>
      <c r="K47" s="284"/>
      <c r="L47" s="214"/>
      <c r="M47" s="293"/>
      <c r="N47" s="262"/>
      <c r="O47" s="199"/>
      <c r="P47" s="323" t="s">
        <v>1189</v>
      </c>
      <c r="Q47" s="324"/>
      <c r="R47" s="269" t="s">
        <v>1190</v>
      </c>
      <c r="S47" s="270"/>
      <c r="T47" s="213" t="s">
        <v>1191</v>
      </c>
      <c r="U47" s="213" t="s">
        <v>1188</v>
      </c>
      <c r="V47" s="9"/>
      <c r="W47" s="13"/>
      <c r="X47" s="13"/>
    </row>
    <row r="48" spans="1:24" ht="15" customHeight="1" thickTop="1" x14ac:dyDescent="0.25">
      <c r="A48" s="354" t="s">
        <v>1162</v>
      </c>
      <c r="B48" s="355"/>
      <c r="C48" s="403"/>
      <c r="D48" s="404"/>
      <c r="E48" s="374"/>
      <c r="F48" s="375"/>
      <c r="G48" s="376"/>
      <c r="H48" s="227"/>
      <c r="I48" s="228"/>
      <c r="J48" s="285" t="str">
        <f>IF(LEN(I48)=3,IF(ISBLANK(I48),"",IF(ISNA(VLOOKUP("0"&amp;I48,'Exp Objects and Descriptions '!A:C,3,FALSE)),"← INVALID OBJECT CODE",(VLOOKUP("0"&amp;I48,'Exp Objects and Descriptions '!A:C,3,FALSE)))),IF(ISBLANK(I48),"",IF(ISNA(VLOOKUP(I48,'Exp Objects and Descriptions '!A:C,3,FALSE)),"← INVALID OBJECT CODE",(VLOOKUP(I48,'Exp Objects and Descriptions '!A:C,3,FALSE)))))</f>
        <v/>
      </c>
      <c r="K48" s="286"/>
      <c r="L48" s="201"/>
      <c r="M48" s="239"/>
      <c r="N48" s="263"/>
      <c r="O48" s="240"/>
      <c r="P48" s="325"/>
      <c r="Q48" s="326"/>
      <c r="R48" s="415"/>
      <c r="S48" s="416"/>
      <c r="T48" s="247"/>
      <c r="U48" s="254"/>
      <c r="V48" s="147"/>
      <c r="W48" s="9"/>
    </row>
    <row r="49" spans="1:27" x14ac:dyDescent="0.25">
      <c r="A49" s="356"/>
      <c r="B49" s="357"/>
      <c r="C49" s="397"/>
      <c r="D49" s="398"/>
      <c r="E49" s="377"/>
      <c r="F49" s="378"/>
      <c r="G49" s="379"/>
      <c r="H49" s="229"/>
      <c r="I49" s="230"/>
      <c r="J49" s="287" t="str">
        <f>IF(LEN(I49)=3,IF(ISBLANK(I49),"",IF(ISNA(VLOOKUP("0"&amp;I49,'Exp Objects and Descriptions '!A:C,3,FALSE)),"← INVALID OBJECT CODE",(VLOOKUP("0"&amp;I49,'Exp Objects and Descriptions '!A:C,3,FALSE)))),IF(ISBLANK(I49),"",IF(ISNA(VLOOKUP(I49,'Exp Objects and Descriptions '!A:C,3,FALSE)),"← INVALID OBJECT CODE",(VLOOKUP(I49,'Exp Objects and Descriptions '!A:C,3,FALSE)))))</f>
        <v/>
      </c>
      <c r="K49" s="288"/>
      <c r="L49" s="201"/>
      <c r="M49" s="241"/>
      <c r="N49" s="263"/>
      <c r="O49" s="240"/>
      <c r="P49" s="409"/>
      <c r="Q49" s="410"/>
      <c r="R49" s="417"/>
      <c r="S49" s="418"/>
      <c r="T49" s="248"/>
      <c r="U49" s="255"/>
      <c r="V49" s="17"/>
      <c r="W49" s="9"/>
    </row>
    <row r="50" spans="1:27" x14ac:dyDescent="0.25">
      <c r="A50" s="356"/>
      <c r="B50" s="357"/>
      <c r="C50" s="397"/>
      <c r="D50" s="398"/>
      <c r="E50" s="377"/>
      <c r="F50" s="378"/>
      <c r="G50" s="379"/>
      <c r="H50" s="229"/>
      <c r="I50" s="230"/>
      <c r="J50" s="287" t="str">
        <f>IF(LEN(I50)=3,IF(ISBLANK(I50),"",IF(ISNA(VLOOKUP("0"&amp;I50,'Exp Objects and Descriptions '!A:C,3,FALSE)),"← INVALID OBJECT CODE",(VLOOKUP("0"&amp;I50,'Exp Objects and Descriptions '!A:C,3,FALSE)))),IF(ISBLANK(I50),"",IF(ISNA(VLOOKUP(I50,'Exp Objects and Descriptions '!A:C,3,FALSE)),"← INVALID OBJECT CODE",(VLOOKUP(I50,'Exp Objects and Descriptions '!A:C,3,FALSE)))))</f>
        <v/>
      </c>
      <c r="K50" s="288"/>
      <c r="L50" s="201"/>
      <c r="M50" s="241"/>
      <c r="N50" s="263"/>
      <c r="O50" s="240"/>
      <c r="P50" s="409"/>
      <c r="Q50" s="410"/>
      <c r="R50" s="419"/>
      <c r="S50" s="420"/>
      <c r="T50" s="249"/>
      <c r="U50" s="256"/>
      <c r="V50" s="17"/>
      <c r="W50" s="9"/>
    </row>
    <row r="51" spans="1:27" x14ac:dyDescent="0.25">
      <c r="A51" s="356"/>
      <c r="B51" s="357"/>
      <c r="C51" s="397"/>
      <c r="D51" s="398"/>
      <c r="E51" s="377"/>
      <c r="F51" s="378"/>
      <c r="G51" s="379"/>
      <c r="H51" s="229"/>
      <c r="I51" s="230"/>
      <c r="J51" s="287" t="str">
        <f>IF(LEN(I51)=3,IF(ISBLANK(I51),"",IF(ISNA(VLOOKUP("0"&amp;I51,'Exp Objects and Descriptions '!A:C,3,FALSE)),"← INVALID OBJECT CODE",(VLOOKUP("0"&amp;I51,'Exp Objects and Descriptions '!A:C,3,FALSE)))),IF(ISBLANK(I51),"",IF(ISNA(VLOOKUP(I51,'Exp Objects and Descriptions '!A:C,3,FALSE)),"← INVALID OBJECT CODE",(VLOOKUP(I51,'Exp Objects and Descriptions '!A:C,3,FALSE)))))</f>
        <v/>
      </c>
      <c r="K51" s="288"/>
      <c r="L51" s="201"/>
      <c r="M51" s="241"/>
      <c r="N51" s="263"/>
      <c r="O51" s="240"/>
      <c r="P51" s="409"/>
      <c r="Q51" s="410"/>
      <c r="R51" s="419"/>
      <c r="S51" s="420"/>
      <c r="T51" s="249"/>
      <c r="U51" s="256"/>
      <c r="V51" s="17"/>
      <c r="W51" s="9"/>
    </row>
    <row r="52" spans="1:27" ht="15.75" thickBot="1" x14ac:dyDescent="0.3">
      <c r="A52" s="358"/>
      <c r="B52" s="359"/>
      <c r="C52" s="399"/>
      <c r="D52" s="400"/>
      <c r="E52" s="380"/>
      <c r="F52" s="381"/>
      <c r="G52" s="382"/>
      <c r="H52" s="231"/>
      <c r="I52" s="232"/>
      <c r="J52" s="366" t="str">
        <f>IF(LEN(I52)=3,IF(ISBLANK(I52),"",IF(ISNA(VLOOKUP("0"&amp;I52,'Exp Objects and Descriptions '!A:C,3,FALSE)),"← INVALID OBJECT CODE",(VLOOKUP("0"&amp;I52,'Exp Objects and Descriptions '!A:C,3,FALSE)))),IF(ISBLANK(I52),"",IF(ISNA(VLOOKUP(I52,'Exp Objects and Descriptions '!A:C,3,FALSE)),"← INVALID OBJECT CODE",(VLOOKUP(I52,'Exp Objects and Descriptions '!A:C,3,FALSE)))))</f>
        <v/>
      </c>
      <c r="K52" s="367"/>
      <c r="L52" s="201"/>
      <c r="M52" s="242"/>
      <c r="N52" s="263"/>
      <c r="O52" s="240"/>
      <c r="P52" s="411"/>
      <c r="Q52" s="412"/>
      <c r="R52" s="337"/>
      <c r="S52" s="338"/>
      <c r="T52" s="250"/>
      <c r="U52" s="257"/>
      <c r="V52" s="17"/>
      <c r="W52" s="9"/>
    </row>
    <row r="53" spans="1:27" ht="15" customHeight="1" thickTop="1" x14ac:dyDescent="0.25">
      <c r="A53" s="360" t="s">
        <v>1163</v>
      </c>
      <c r="B53" s="361"/>
      <c r="C53" s="401"/>
      <c r="D53" s="402"/>
      <c r="E53" s="383"/>
      <c r="F53" s="384"/>
      <c r="G53" s="385"/>
      <c r="H53" s="233"/>
      <c r="I53" s="234"/>
      <c r="J53" s="368" t="str">
        <f>IF(LEN(I53)=3,IF(ISBLANK(I53),"",IF(ISNA(VLOOKUP("0"&amp;I53,'Exp Objects and Descriptions '!A:C,3,FALSE)),"← INVALID OBJECT CODE",(VLOOKUP("0"&amp;I53,'Exp Objects and Descriptions '!A:C,3,FALSE)))),IF(ISBLANK(I53),"",IF(ISNA(VLOOKUP(I53,'Exp Objects and Descriptions '!A:C,3,FALSE)),"← INVALID OBJECT CODE",(VLOOKUP(I53,'Exp Objects and Descriptions '!A:C,3,FALSE)))))</f>
        <v/>
      </c>
      <c r="K53" s="369"/>
      <c r="L53" s="202"/>
      <c r="M53" s="243"/>
      <c r="N53" s="264"/>
      <c r="O53" s="244"/>
      <c r="P53" s="413"/>
      <c r="Q53" s="414"/>
      <c r="R53" s="339"/>
      <c r="S53" s="340"/>
      <c r="T53" s="251"/>
      <c r="U53" s="258"/>
      <c r="V53" s="17"/>
      <c r="W53" s="9"/>
    </row>
    <row r="54" spans="1:27" ht="15" customHeight="1" x14ac:dyDescent="0.25">
      <c r="A54" s="362"/>
      <c r="B54" s="363"/>
      <c r="C54" s="370"/>
      <c r="D54" s="371"/>
      <c r="E54" s="386"/>
      <c r="F54" s="387"/>
      <c r="G54" s="388"/>
      <c r="H54" s="235"/>
      <c r="I54" s="236"/>
      <c r="J54" s="330" t="str">
        <f>IF(LEN(I54)=3,IF(ISBLANK(I54),"",IF(ISNA(VLOOKUP("0"&amp;I54,'Exp Objects and Descriptions '!A:C,3,FALSE)),"← INVALID OBJECT CODE",(VLOOKUP("0"&amp;I54,'Exp Objects and Descriptions '!A:C,3,FALSE)))),IF(ISBLANK(I54),"",IF(ISNA(VLOOKUP(I54,'Exp Objects and Descriptions '!A:C,3,FALSE)),"← INVALID OBJECT CODE",(VLOOKUP(I54,'Exp Objects and Descriptions '!A:C,3,FALSE)))))</f>
        <v/>
      </c>
      <c r="K54" s="331"/>
      <c r="L54" s="202"/>
      <c r="M54" s="245"/>
      <c r="N54" s="264"/>
      <c r="O54" s="244"/>
      <c r="P54" s="349"/>
      <c r="Q54" s="350"/>
      <c r="R54" s="341"/>
      <c r="S54" s="342"/>
      <c r="T54" s="252"/>
      <c r="U54" s="259"/>
      <c r="V54" s="17"/>
      <c r="W54" s="9"/>
    </row>
    <row r="55" spans="1:27" ht="15" customHeight="1" x14ac:dyDescent="0.25">
      <c r="A55" s="362"/>
      <c r="B55" s="363"/>
      <c r="C55" s="370"/>
      <c r="D55" s="371"/>
      <c r="E55" s="386"/>
      <c r="F55" s="387"/>
      <c r="G55" s="388"/>
      <c r="H55" s="235"/>
      <c r="I55" s="236"/>
      <c r="J55" s="330" t="str">
        <f>IF(LEN(I55)=3,IF(ISBLANK(I55),"",IF(ISNA(VLOOKUP("0"&amp;I55,'Exp Objects and Descriptions '!A:C,3,FALSE)),"← INVALID OBJECT CODE",(VLOOKUP("0"&amp;I55,'Exp Objects and Descriptions '!A:C,3,FALSE)))),IF(ISBLANK(I55),"",IF(ISNA(VLOOKUP(I55,'Exp Objects and Descriptions '!A:C,3,FALSE)),"← INVALID OBJECT CODE",(VLOOKUP(I55,'Exp Objects and Descriptions '!A:C,3,FALSE)))))</f>
        <v/>
      </c>
      <c r="K55" s="331"/>
      <c r="L55" s="202"/>
      <c r="M55" s="245"/>
      <c r="N55" s="264"/>
      <c r="O55" s="244"/>
      <c r="P55" s="349"/>
      <c r="Q55" s="350"/>
      <c r="R55" s="341"/>
      <c r="S55" s="342"/>
      <c r="T55" s="252"/>
      <c r="U55" s="259"/>
      <c r="V55" s="17"/>
      <c r="W55" s="9"/>
    </row>
    <row r="56" spans="1:27" ht="15" customHeight="1" x14ac:dyDescent="0.25">
      <c r="A56" s="362"/>
      <c r="B56" s="363"/>
      <c r="C56" s="370"/>
      <c r="D56" s="371"/>
      <c r="E56" s="386"/>
      <c r="F56" s="387"/>
      <c r="G56" s="388"/>
      <c r="H56" s="235"/>
      <c r="I56" s="236"/>
      <c r="J56" s="330" t="str">
        <f>IF(LEN(I56)=3,IF(ISBLANK(I56),"",IF(ISNA(VLOOKUP("0"&amp;I56,'Exp Objects and Descriptions '!A:C,3,FALSE)),"← INVALID OBJECT CODE",(VLOOKUP("0"&amp;I56,'Exp Objects and Descriptions '!A:C,3,FALSE)))),IF(ISBLANK(I56),"",IF(ISNA(VLOOKUP(I56,'Exp Objects and Descriptions '!A:C,3,FALSE)),"← INVALID OBJECT CODE",(VLOOKUP(I56,'Exp Objects and Descriptions '!A:C,3,FALSE)))))</f>
        <v/>
      </c>
      <c r="K56" s="331"/>
      <c r="L56" s="202"/>
      <c r="M56" s="245"/>
      <c r="N56" s="264"/>
      <c r="O56" s="244"/>
      <c r="P56" s="349"/>
      <c r="Q56" s="350"/>
      <c r="R56" s="341"/>
      <c r="S56" s="342"/>
      <c r="T56" s="252"/>
      <c r="U56" s="259"/>
      <c r="V56" s="17"/>
      <c r="W56" s="9"/>
    </row>
    <row r="57" spans="1:27" ht="15" customHeight="1" thickBot="1" x14ac:dyDescent="0.3">
      <c r="A57" s="364"/>
      <c r="B57" s="365"/>
      <c r="C57" s="372"/>
      <c r="D57" s="373"/>
      <c r="E57" s="394"/>
      <c r="F57" s="395"/>
      <c r="G57" s="396"/>
      <c r="H57" s="237"/>
      <c r="I57" s="238"/>
      <c r="J57" s="332" t="str">
        <f>IF(LEN(I57)=3,IF(ISBLANK(I57),"",IF(ISNA(VLOOKUP("0"&amp;I57,'Exp Objects and Descriptions '!A:C,3,FALSE)),"← INVALID OBJECT CODE",(VLOOKUP("0"&amp;I57,'Exp Objects and Descriptions '!A:C,3,FALSE)))),IF(ISBLANK(I57),"",IF(ISNA(VLOOKUP(I57,'Exp Objects and Descriptions '!A:C,3,FALSE)),"← INVALID OBJECT CODE",(VLOOKUP(I57,'Exp Objects and Descriptions '!A:C,3,FALSE)))))</f>
        <v/>
      </c>
      <c r="K57" s="333"/>
      <c r="L57" s="202"/>
      <c r="M57" s="246"/>
      <c r="N57" s="264"/>
      <c r="O57" s="244"/>
      <c r="P57" s="319"/>
      <c r="Q57" s="320"/>
      <c r="R57" s="407"/>
      <c r="S57" s="408"/>
      <c r="T57" s="253"/>
      <c r="U57" s="260"/>
      <c r="V57" s="17"/>
      <c r="W57" s="9"/>
    </row>
    <row r="58" spans="1:27" s="15" customFormat="1" ht="19.5" thickTop="1" x14ac:dyDescent="0.3">
      <c r="A58" s="22"/>
      <c r="B58" s="22"/>
      <c r="C58" s="23"/>
      <c r="D58" s="23"/>
      <c r="E58" s="139"/>
      <c r="F58" s="139"/>
      <c r="G58" s="139"/>
      <c r="H58" s="139"/>
      <c r="I58" s="139"/>
      <c r="J58" s="121" t="s">
        <v>1144</v>
      </c>
      <c r="K58" s="121"/>
      <c r="L58" s="121"/>
      <c r="M58" s="132">
        <f>SUM(M48:M57)</f>
        <v>0</v>
      </c>
      <c r="N58" s="200"/>
      <c r="O58" s="200"/>
      <c r="P58" s="122" t="s">
        <v>1164</v>
      </c>
      <c r="Q58" s="122"/>
      <c r="R58" s="122"/>
      <c r="S58" s="122"/>
      <c r="T58" s="123" t="str">
        <f>IF(M58=0,"YES","ERROR")</f>
        <v>YES</v>
      </c>
      <c r="U58" s="148"/>
      <c r="V58" s="149"/>
    </row>
    <row r="59" spans="1:27" ht="18.75" x14ac:dyDescent="0.3">
      <c r="J59" s="121"/>
      <c r="K59" s="121"/>
      <c r="L59" s="121"/>
      <c r="M59" s="132">
        <f>SUM(M48:M52)-P34</f>
        <v>0</v>
      </c>
      <c r="N59" s="200"/>
      <c r="O59" s="200"/>
      <c r="P59" s="122" t="s">
        <v>1194</v>
      </c>
      <c r="Q59" s="122"/>
      <c r="R59" s="122"/>
      <c r="S59" s="122"/>
      <c r="T59" s="123" t="str">
        <f>IF(M59=0,"YES","ERROR")</f>
        <v>YES</v>
      </c>
      <c r="U59" s="23"/>
    </row>
    <row r="60" spans="1:27" x14ac:dyDescent="0.25">
      <c r="M60" s="18"/>
      <c r="N60" s="18"/>
      <c r="O60" s="18"/>
    </row>
    <row r="61" spans="1:27" x14ac:dyDescent="0.25">
      <c r="M61" s="18"/>
      <c r="N61" s="18"/>
      <c r="O61" s="18"/>
    </row>
    <row r="62" spans="1:27" x14ac:dyDescent="0.25">
      <c r="M62" s="18"/>
      <c r="N62" s="18"/>
      <c r="O62" s="18"/>
    </row>
    <row r="63" spans="1:27" s="20" customFormat="1" x14ac:dyDescent="0.25">
      <c r="A63" s="19"/>
      <c r="B63" s="19"/>
      <c r="E63" s="14"/>
      <c r="F63" s="14"/>
      <c r="G63" s="14"/>
      <c r="H63" s="14"/>
      <c r="I63" s="16"/>
      <c r="J63" s="14"/>
      <c r="K63" s="14"/>
      <c r="L63" s="14"/>
      <c r="M63" s="18"/>
      <c r="N63" s="18"/>
      <c r="O63" s="18"/>
      <c r="P63" s="16"/>
      <c r="Q63" s="16"/>
      <c r="R63" s="16"/>
      <c r="S63" s="16"/>
      <c r="T63" s="14"/>
      <c r="U63" s="14"/>
      <c r="V63" s="15"/>
      <c r="W63" s="12"/>
      <c r="X63" s="9"/>
      <c r="Y63" s="9"/>
      <c r="Z63" s="9"/>
      <c r="AA63" s="9"/>
    </row>
    <row r="64" spans="1:27" s="20" customFormat="1" x14ac:dyDescent="0.25">
      <c r="A64" s="19"/>
      <c r="B64" s="19"/>
      <c r="E64" s="14"/>
      <c r="F64" s="14"/>
      <c r="G64" s="14"/>
      <c r="H64" s="14"/>
      <c r="I64" s="14"/>
      <c r="J64" s="14"/>
      <c r="K64" s="14"/>
      <c r="L64" s="14"/>
      <c r="M64" s="18"/>
      <c r="N64" s="18"/>
      <c r="O64" s="18"/>
      <c r="P64" s="16"/>
      <c r="Q64" s="16"/>
      <c r="R64" s="16"/>
      <c r="S64" s="16"/>
      <c r="T64" s="14"/>
      <c r="U64" s="14"/>
      <c r="V64" s="15"/>
      <c r="W64" s="12"/>
      <c r="X64" s="9"/>
      <c r="Y64" s="9"/>
      <c r="Z64" s="9"/>
      <c r="AA64" s="9"/>
    </row>
    <row r="65" spans="1:27" s="20" customFormat="1" x14ac:dyDescent="0.25">
      <c r="A65" s="19"/>
      <c r="B65" s="19"/>
      <c r="E65" s="14"/>
      <c r="F65" s="14"/>
      <c r="G65" s="14"/>
      <c r="H65" s="14"/>
      <c r="I65" s="14"/>
      <c r="J65" s="14"/>
      <c r="K65" s="14"/>
      <c r="L65" s="14"/>
      <c r="M65" s="18"/>
      <c r="N65" s="18"/>
      <c r="O65" s="18"/>
      <c r="P65" s="16"/>
      <c r="Q65" s="16"/>
      <c r="R65" s="16"/>
      <c r="S65" s="16"/>
      <c r="T65" s="14"/>
      <c r="U65" s="14"/>
      <c r="V65" s="15"/>
      <c r="W65" s="12"/>
      <c r="X65" s="9"/>
      <c r="Y65" s="9"/>
      <c r="Z65" s="9"/>
      <c r="AA65" s="9"/>
    </row>
    <row r="66" spans="1:27" s="20" customFormat="1" x14ac:dyDescent="0.25">
      <c r="A66" s="19"/>
      <c r="B66" s="19"/>
      <c r="E66" s="14"/>
      <c r="F66" s="14"/>
      <c r="G66" s="14"/>
      <c r="H66" s="14"/>
      <c r="I66" s="14"/>
      <c r="J66" s="14"/>
      <c r="K66" s="14"/>
      <c r="L66" s="14"/>
      <c r="M66" s="18"/>
      <c r="N66" s="18"/>
      <c r="O66" s="18"/>
      <c r="P66" s="16"/>
      <c r="Q66" s="16"/>
      <c r="R66" s="16"/>
      <c r="S66" s="16"/>
      <c r="T66" s="14"/>
      <c r="U66" s="14"/>
      <c r="V66" s="15"/>
      <c r="W66" s="12"/>
      <c r="X66" s="9"/>
      <c r="Y66" s="9"/>
      <c r="Z66" s="9"/>
      <c r="AA66" s="9"/>
    </row>
    <row r="67" spans="1:27" s="20" customFormat="1" x14ac:dyDescent="0.25">
      <c r="A67" s="19"/>
      <c r="B67" s="19"/>
      <c r="E67" s="16"/>
      <c r="F67" s="16"/>
      <c r="G67" s="16"/>
      <c r="H67" s="16"/>
      <c r="I67" s="14"/>
      <c r="J67" s="14"/>
      <c r="K67" s="14"/>
      <c r="L67" s="14"/>
      <c r="M67" s="18"/>
      <c r="N67" s="18"/>
      <c r="O67" s="18"/>
      <c r="P67" s="16"/>
      <c r="Q67" s="16"/>
      <c r="R67" s="16"/>
      <c r="S67" s="16"/>
      <c r="T67" s="14"/>
      <c r="U67" s="14"/>
      <c r="V67" s="15"/>
      <c r="W67" s="12"/>
      <c r="X67" s="9"/>
      <c r="Y67" s="9"/>
      <c r="Z67" s="9"/>
      <c r="AA67" s="9"/>
    </row>
    <row r="68" spans="1:27" s="20" customFormat="1" x14ac:dyDescent="0.25">
      <c r="A68" s="19"/>
      <c r="B68" s="19"/>
      <c r="E68" s="14"/>
      <c r="F68" s="14"/>
      <c r="G68" s="14"/>
      <c r="H68" s="14"/>
      <c r="I68" s="14"/>
      <c r="J68" s="14"/>
      <c r="K68" s="14"/>
      <c r="L68" s="14"/>
      <c r="M68" s="18"/>
      <c r="N68" s="18"/>
      <c r="O68" s="18"/>
      <c r="P68" s="16"/>
      <c r="Q68" s="16"/>
      <c r="R68" s="16"/>
      <c r="S68" s="16"/>
      <c r="T68" s="14"/>
      <c r="U68" s="14"/>
      <c r="V68" s="15"/>
      <c r="W68" s="12"/>
      <c r="X68" s="9"/>
      <c r="Y68" s="9"/>
      <c r="Z68" s="9"/>
      <c r="AA68" s="9"/>
    </row>
    <row r="69" spans="1:27" s="20" customFormat="1" x14ac:dyDescent="0.25">
      <c r="A69" s="19"/>
      <c r="B69" s="19"/>
      <c r="E69" s="14"/>
      <c r="F69" s="14"/>
      <c r="G69" s="14"/>
      <c r="H69" s="14"/>
      <c r="I69" s="14"/>
      <c r="J69" s="14"/>
      <c r="K69" s="14"/>
      <c r="L69" s="14"/>
      <c r="M69" s="18"/>
      <c r="N69" s="18"/>
      <c r="O69" s="18"/>
      <c r="P69" s="16"/>
      <c r="Q69" s="16"/>
      <c r="R69" s="16"/>
      <c r="S69" s="16"/>
      <c r="T69" s="14"/>
      <c r="U69" s="14"/>
      <c r="V69" s="15"/>
      <c r="W69" s="12"/>
      <c r="X69" s="9"/>
      <c r="Y69" s="9"/>
      <c r="Z69" s="9"/>
      <c r="AA69" s="9"/>
    </row>
  </sheetData>
  <sheetProtection algorithmName="SHA-512" hashValue="5zyoUPGCAwUMZ60o+D83EQMoEbaVlTHVZX0lszlrMBHgXMJ7PEchB9Ln3F0ClvATPugSjUDDu6Lc9EOVvE3gdA==" saltValue="+pKGqJPuXwbbnunUMGpdzA==" spinCount="100000" sheet="1" objects="1" scenarios="1"/>
  <protectedRanges>
    <protectedRange sqref="L48:O57" name="Range3"/>
    <protectedRange sqref="P48:Q57 C48:I57" name="Range2"/>
  </protectedRanges>
  <mergeCells count="167">
    <mergeCell ref="C4:E4"/>
    <mergeCell ref="B42:E42"/>
    <mergeCell ref="A36:F36"/>
    <mergeCell ref="H42:I42"/>
    <mergeCell ref="F30:H30"/>
    <mergeCell ref="F31:H31"/>
    <mergeCell ref="F32:H32"/>
    <mergeCell ref="F33:H33"/>
    <mergeCell ref="C11:E11"/>
    <mergeCell ref="B14:E14"/>
    <mergeCell ref="F14:H14"/>
    <mergeCell ref="B15:E33"/>
    <mergeCell ref="F15:H15"/>
    <mergeCell ref="F16:H16"/>
    <mergeCell ref="F17:H17"/>
    <mergeCell ref="F18:H18"/>
    <mergeCell ref="F19:H19"/>
    <mergeCell ref="F20:H20"/>
    <mergeCell ref="F21:H21"/>
    <mergeCell ref="F22:H22"/>
    <mergeCell ref="F23:H23"/>
    <mergeCell ref="F24:H24"/>
    <mergeCell ref="F25:H25"/>
    <mergeCell ref="F26:H26"/>
    <mergeCell ref="F28:H28"/>
    <mergeCell ref="F29:H29"/>
    <mergeCell ref="P34:R34"/>
    <mergeCell ref="L36:S36"/>
    <mergeCell ref="I4:L4"/>
    <mergeCell ref="P4:R4"/>
    <mergeCell ref="P5:R5"/>
    <mergeCell ref="J15:L15"/>
    <mergeCell ref="J16:L16"/>
    <mergeCell ref="J17:L17"/>
    <mergeCell ref="J18:L18"/>
    <mergeCell ref="J19:L19"/>
    <mergeCell ref="J20:L20"/>
    <mergeCell ref="J21:L21"/>
    <mergeCell ref="J22:L22"/>
    <mergeCell ref="P14:R14"/>
    <mergeCell ref="P15:R15"/>
    <mergeCell ref="C52:D52"/>
    <mergeCell ref="C53:D53"/>
    <mergeCell ref="J33:L33"/>
    <mergeCell ref="C47:D47"/>
    <mergeCell ref="C48:D48"/>
    <mergeCell ref="I38:J38"/>
    <mergeCell ref="R57:S57"/>
    <mergeCell ref="P49:Q49"/>
    <mergeCell ref="P50:Q50"/>
    <mergeCell ref="P51:Q51"/>
    <mergeCell ref="P52:Q52"/>
    <mergeCell ref="P53:Q53"/>
    <mergeCell ref="R48:S48"/>
    <mergeCell ref="R49:S49"/>
    <mergeCell ref="R50:S50"/>
    <mergeCell ref="R51:S51"/>
    <mergeCell ref="A48:B52"/>
    <mergeCell ref="A53:B57"/>
    <mergeCell ref="J51:K51"/>
    <mergeCell ref="J52:K52"/>
    <mergeCell ref="J53:K53"/>
    <mergeCell ref="J54:K54"/>
    <mergeCell ref="J55:K55"/>
    <mergeCell ref="C54:D54"/>
    <mergeCell ref="C55:D55"/>
    <mergeCell ref="C56:D56"/>
    <mergeCell ref="C57:D57"/>
    <mergeCell ref="E48:G48"/>
    <mergeCell ref="E49:G49"/>
    <mergeCell ref="E50:G50"/>
    <mergeCell ref="E51:G51"/>
    <mergeCell ref="E52:G52"/>
    <mergeCell ref="E53:G53"/>
    <mergeCell ref="E54:G54"/>
    <mergeCell ref="E55:G55"/>
    <mergeCell ref="E56:G56"/>
    <mergeCell ref="E57:G57"/>
    <mergeCell ref="C49:D49"/>
    <mergeCell ref="C50:D50"/>
    <mergeCell ref="C51:D51"/>
    <mergeCell ref="M4:N4"/>
    <mergeCell ref="M5:N5"/>
    <mergeCell ref="M15:N15"/>
    <mergeCell ref="M16:N16"/>
    <mergeCell ref="M17:N17"/>
    <mergeCell ref="P54:Q54"/>
    <mergeCell ref="P55:Q55"/>
    <mergeCell ref="P56:Q56"/>
    <mergeCell ref="P46:U46"/>
    <mergeCell ref="M27:N27"/>
    <mergeCell ref="M24:N24"/>
    <mergeCell ref="M25:N25"/>
    <mergeCell ref="M22:N22"/>
    <mergeCell ref="P16:R16"/>
    <mergeCell ref="P57:Q57"/>
    <mergeCell ref="K6:R6"/>
    <mergeCell ref="P47:Q47"/>
    <mergeCell ref="P48:Q48"/>
    <mergeCell ref="M18:N18"/>
    <mergeCell ref="M19:N19"/>
    <mergeCell ref="J28:L28"/>
    <mergeCell ref="J29:L29"/>
    <mergeCell ref="J30:L30"/>
    <mergeCell ref="J31:L31"/>
    <mergeCell ref="J32:L32"/>
    <mergeCell ref="J23:L23"/>
    <mergeCell ref="J24:L24"/>
    <mergeCell ref="J25:L25"/>
    <mergeCell ref="J26:L26"/>
    <mergeCell ref="J27:L27"/>
    <mergeCell ref="J56:K56"/>
    <mergeCell ref="J57:K57"/>
    <mergeCell ref="B9:R9"/>
    <mergeCell ref="R52:S52"/>
    <mergeCell ref="R53:S53"/>
    <mergeCell ref="R54:S54"/>
    <mergeCell ref="R55:S55"/>
    <mergeCell ref="R56:S56"/>
    <mergeCell ref="F4:H4"/>
    <mergeCell ref="M34:N34"/>
    <mergeCell ref="J47:K47"/>
    <mergeCell ref="J48:K48"/>
    <mergeCell ref="J49:K49"/>
    <mergeCell ref="J50:K50"/>
    <mergeCell ref="C46:K46"/>
    <mergeCell ref="M46:M47"/>
    <mergeCell ref="M32:N32"/>
    <mergeCell ref="M33:N33"/>
    <mergeCell ref="M30:N30"/>
    <mergeCell ref="M31:N31"/>
    <mergeCell ref="M28:N28"/>
    <mergeCell ref="M29:N29"/>
    <mergeCell ref="M26:N26"/>
    <mergeCell ref="E5:L5"/>
    <mergeCell ref="C6:G6"/>
    <mergeCell ref="B38:C39"/>
    <mergeCell ref="E38:E39"/>
    <mergeCell ref="J14:L14"/>
    <mergeCell ref="M14:N14"/>
    <mergeCell ref="A45:U45"/>
    <mergeCell ref="A46:B47"/>
    <mergeCell ref="M40:R40"/>
    <mergeCell ref="M23:N23"/>
    <mergeCell ref="M20:N20"/>
    <mergeCell ref="M21:N21"/>
    <mergeCell ref="R47:S47"/>
    <mergeCell ref="E47:G47"/>
    <mergeCell ref="P17:R17"/>
    <mergeCell ref="P18:R18"/>
    <mergeCell ref="P19:R19"/>
    <mergeCell ref="P20:R20"/>
    <mergeCell ref="P21:R21"/>
    <mergeCell ref="P22:R22"/>
    <mergeCell ref="P23:R23"/>
    <mergeCell ref="P24:R24"/>
    <mergeCell ref="P25:R25"/>
    <mergeCell ref="P26:R26"/>
    <mergeCell ref="P27:R27"/>
    <mergeCell ref="P28:R28"/>
    <mergeCell ref="P29:R29"/>
    <mergeCell ref="P30:R30"/>
    <mergeCell ref="P31:R31"/>
    <mergeCell ref="P32:R32"/>
    <mergeCell ref="P33:R33"/>
    <mergeCell ref="G36:K36"/>
    <mergeCell ref="F27:H27"/>
  </mergeCells>
  <conditionalFormatting sqref="M60:O1048576 J48">
    <cfRule type="cellIs" dxfId="13" priority="17" operator="equal">
      <formula>"← INVALID OBJECT CODE"</formula>
    </cfRule>
  </conditionalFormatting>
  <conditionalFormatting sqref="M48:O57">
    <cfRule type="cellIs" dxfId="12" priority="13" operator="greaterThan">
      <formula>0</formula>
    </cfRule>
    <cfRule type="cellIs" dxfId="11" priority="14" operator="lessThan">
      <formula>0</formula>
    </cfRule>
  </conditionalFormatting>
  <conditionalFormatting sqref="T58">
    <cfRule type="containsText" dxfId="10" priority="10" operator="containsText" text="YES">
      <formula>NOT(ISERROR(SEARCH("YES",T58)))</formula>
    </cfRule>
    <cfRule type="containsText" dxfId="9" priority="11" operator="containsText" text="ERROR">
      <formula>NOT(ISERROR(SEARCH("ERROR",T58)))</formula>
    </cfRule>
  </conditionalFormatting>
  <conditionalFormatting sqref="J49:J57">
    <cfRule type="cellIs" dxfId="8" priority="6" operator="equal">
      <formula>"← INVALID OBJECT CODE"</formula>
    </cfRule>
  </conditionalFormatting>
  <conditionalFormatting sqref="L48:L57">
    <cfRule type="cellIs" dxfId="7" priority="4" operator="greaterThan">
      <formula>0</formula>
    </cfRule>
    <cfRule type="cellIs" dxfId="6" priority="5" operator="lessThan">
      <formula>0</formula>
    </cfRule>
  </conditionalFormatting>
  <conditionalFormatting sqref="P11">
    <cfRule type="cellIs" dxfId="5" priority="3" operator="equal">
      <formula>"MS"</formula>
    </cfRule>
  </conditionalFormatting>
  <conditionalFormatting sqref="T59">
    <cfRule type="containsText" dxfId="4" priority="1" operator="containsText" text="YES">
      <formula>NOT(ISERROR(SEARCH("YES",T59)))</formula>
    </cfRule>
    <cfRule type="containsText" dxfId="3" priority="2" operator="containsText" text="ERROR">
      <formula>NOT(ISERROR(SEARCH("ERROR",T59)))</formula>
    </cfRule>
  </conditionalFormatting>
  <dataValidations count="4">
    <dataValidation type="decimal" operator="greaterThan" allowBlank="1" showInputMessage="1" showErrorMessage="1" promptTitle="CHARGE" prompt="Please input positive number for charge" sqref="L48:O52">
      <formula1>0</formula1>
    </dataValidation>
    <dataValidation type="decimal" operator="lessThan" allowBlank="1" showInputMessage="1" showErrorMessage="1" promptTitle="CREDIT" prompt="Please input negative number for credit" sqref="L53:O57">
      <formula1>0</formula1>
    </dataValidation>
    <dataValidation type="textLength" operator="equal" allowBlank="1" showInputMessage="1" showErrorMessage="1" sqref="C48:C57 D49:D57">
      <formula1>8</formula1>
    </dataValidation>
    <dataValidation type="textLength" operator="equal" allowBlank="1" showInputMessage="1" showErrorMessage="1" sqref="P48:P57 Q49:Q57">
      <formula1>7</formula1>
    </dataValidation>
  </dataValidations>
  <pageMargins left="0.2" right="0.2" top="0.25" bottom="0.25" header="0.3" footer="0.3"/>
  <pageSetup scale="5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
  <sheetViews>
    <sheetView workbookViewId="0">
      <selection sqref="A1:XFD1048576"/>
    </sheetView>
  </sheetViews>
  <sheetFormatPr defaultColWidth="8.85546875" defaultRowHeight="15" x14ac:dyDescent="0.25"/>
  <sheetData>
    <row r="1" spans="2:2" x14ac:dyDescent="0.25">
      <c r="B1" t="s">
        <v>14</v>
      </c>
    </row>
    <row r="2" spans="2:2" x14ac:dyDescent="0.25">
      <c r="B2" t="s">
        <v>12</v>
      </c>
    </row>
    <row r="3" spans="2:2" x14ac:dyDescent="0.25">
      <c r="B3" t="s">
        <v>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6"/>
  <sheetViews>
    <sheetView topLeftCell="A10" workbookViewId="0">
      <selection activeCell="A10" sqref="A1:XFD1048576"/>
    </sheetView>
  </sheetViews>
  <sheetFormatPr defaultColWidth="8.85546875" defaultRowHeight="15.75" x14ac:dyDescent="0.25"/>
  <cols>
    <col min="1" max="1" width="9" style="117" customWidth="1"/>
    <col min="2" max="2" width="9" style="117" hidden="1" customWidth="1"/>
    <col min="3" max="3" width="54.5703125" style="27" customWidth="1"/>
    <col min="4" max="4" width="38.140625" style="27" customWidth="1"/>
    <col min="5" max="5" width="10.42578125" style="117" customWidth="1"/>
    <col min="6" max="6" width="11.28515625" style="27" customWidth="1"/>
    <col min="7" max="7" width="37.5703125" style="27" bestFit="1" customWidth="1"/>
    <col min="8" max="8" width="49.5703125" style="27" hidden="1" customWidth="1"/>
    <col min="9" max="9" width="37.85546875" style="27" hidden="1" customWidth="1"/>
    <col min="10" max="10" width="32.85546875" style="27" hidden="1" customWidth="1"/>
    <col min="11" max="11" width="58" style="28" customWidth="1"/>
  </cols>
  <sheetData>
    <row r="1" spans="1:11" ht="20.25" x14ac:dyDescent="0.3">
      <c r="A1" s="468" t="s">
        <v>15</v>
      </c>
      <c r="B1" s="468"/>
      <c r="C1" s="468"/>
      <c r="D1" s="468"/>
      <c r="E1" s="468"/>
      <c r="F1" s="468"/>
      <c r="G1" s="468"/>
      <c r="H1" s="26"/>
    </row>
    <row r="2" spans="1:11" ht="20.25" x14ac:dyDescent="0.3">
      <c r="A2" s="468" t="s">
        <v>16</v>
      </c>
      <c r="B2" s="468"/>
      <c r="C2" s="468"/>
      <c r="D2" s="468"/>
      <c r="E2" s="468"/>
      <c r="F2" s="468"/>
      <c r="G2" s="468"/>
      <c r="H2" s="26"/>
    </row>
    <row r="3" spans="1:11" ht="20.25" x14ac:dyDescent="0.3">
      <c r="A3" s="468" t="s">
        <v>17</v>
      </c>
      <c r="B3" s="468"/>
      <c r="C3" s="468"/>
      <c r="D3" s="468"/>
      <c r="E3" s="468"/>
      <c r="F3" s="468"/>
      <c r="G3" s="468"/>
      <c r="H3" s="26"/>
    </row>
    <row r="4" spans="1:11" ht="20.25" x14ac:dyDescent="0.3">
      <c r="A4" s="468" t="s">
        <v>18</v>
      </c>
      <c r="B4" s="468"/>
      <c r="C4" s="468"/>
      <c r="D4" s="468"/>
      <c r="E4" s="468"/>
      <c r="F4" s="468"/>
      <c r="G4" s="468"/>
      <c r="H4" s="26"/>
      <c r="I4" s="29"/>
      <c r="J4" s="29"/>
    </row>
    <row r="5" spans="1:11" ht="20.25" x14ac:dyDescent="0.3">
      <c r="A5" s="468" t="s">
        <v>19</v>
      </c>
      <c r="B5" s="468"/>
      <c r="C5" s="468"/>
      <c r="D5" s="468"/>
      <c r="E5" s="468"/>
      <c r="F5" s="468"/>
      <c r="G5" s="468"/>
      <c r="H5" s="26"/>
    </row>
    <row r="6" spans="1:11" ht="23.25" x14ac:dyDescent="0.35">
      <c r="A6" s="30"/>
      <c r="B6" s="30"/>
      <c r="C6" s="26"/>
      <c r="D6" s="31" t="s">
        <v>20</v>
      </c>
      <c r="E6" s="30"/>
      <c r="F6" s="26"/>
      <c r="G6" s="26"/>
      <c r="H6" s="26"/>
    </row>
    <row r="7" spans="1:11" ht="20.25" x14ac:dyDescent="0.3">
      <c r="A7" s="30"/>
      <c r="B7" s="30"/>
      <c r="C7" s="26"/>
      <c r="D7" s="32"/>
      <c r="E7" s="30"/>
      <c r="F7" s="26"/>
      <c r="G7" s="26"/>
      <c r="H7" s="26"/>
    </row>
    <row r="8" spans="1:11" ht="20.25" x14ac:dyDescent="0.3">
      <c r="A8" s="30"/>
      <c r="B8" s="30"/>
      <c r="C8" s="26"/>
      <c r="D8" s="26"/>
      <c r="E8" s="30"/>
      <c r="F8" s="26"/>
      <c r="H8" s="26"/>
      <c r="K8" s="26"/>
    </row>
    <row r="9" spans="1:11" x14ac:dyDescent="0.25">
      <c r="A9" s="33" t="s">
        <v>21</v>
      </c>
      <c r="B9" s="33"/>
      <c r="C9" s="34"/>
      <c r="D9" s="34"/>
      <c r="E9" s="35"/>
      <c r="F9" s="34"/>
      <c r="G9" s="34"/>
      <c r="H9" s="34"/>
    </row>
    <row r="10" spans="1:11" x14ac:dyDescent="0.25">
      <c r="A10" s="33" t="s">
        <v>22</v>
      </c>
      <c r="B10" s="33"/>
      <c r="C10" s="33" t="s">
        <v>23</v>
      </c>
      <c r="D10" s="33" t="s">
        <v>24</v>
      </c>
      <c r="E10" s="33" t="s">
        <v>25</v>
      </c>
      <c r="F10" s="33" t="s">
        <v>26</v>
      </c>
      <c r="G10" s="33" t="s">
        <v>27</v>
      </c>
      <c r="H10" s="33"/>
      <c r="K10" s="36" t="s">
        <v>28</v>
      </c>
    </row>
    <row r="11" spans="1:11" ht="16.5" thickBot="1" x14ac:dyDescent="0.3">
      <c r="A11" s="37" t="s">
        <v>29</v>
      </c>
      <c r="B11" s="37"/>
      <c r="C11" s="37"/>
      <c r="D11" s="37" t="s">
        <v>29</v>
      </c>
      <c r="E11" s="37" t="s">
        <v>30</v>
      </c>
      <c r="F11" s="37" t="s">
        <v>31</v>
      </c>
      <c r="G11" s="38"/>
      <c r="H11" s="34"/>
      <c r="K11" s="39"/>
    </row>
    <row r="12" spans="1:11" ht="16.5" hidden="1" thickTop="1" x14ac:dyDescent="0.25">
      <c r="A12" s="33"/>
      <c r="B12" s="33"/>
      <c r="C12" s="33"/>
      <c r="D12" s="33"/>
      <c r="E12" s="33"/>
      <c r="F12" s="33"/>
      <c r="G12" s="34"/>
      <c r="H12" s="34"/>
      <c r="K12" s="42"/>
    </row>
    <row r="13" spans="1:11" hidden="1" x14ac:dyDescent="0.25">
      <c r="A13" s="35"/>
      <c r="B13" s="35"/>
      <c r="C13" s="34"/>
      <c r="D13" s="40" t="s">
        <v>39</v>
      </c>
      <c r="E13" s="41"/>
      <c r="F13" s="40"/>
      <c r="G13" s="34"/>
      <c r="H13" s="34"/>
    </row>
    <row r="14" spans="1:11" ht="31.5" hidden="1" x14ac:dyDescent="0.25">
      <c r="A14" s="56">
        <v>2100</v>
      </c>
      <c r="B14" s="56"/>
      <c r="C14" s="48" t="s">
        <v>38</v>
      </c>
      <c r="D14" s="49">
        <v>42100</v>
      </c>
      <c r="E14" s="50">
        <v>50201</v>
      </c>
      <c r="F14" s="49">
        <v>50010</v>
      </c>
      <c r="G14" s="48" t="s">
        <v>41</v>
      </c>
      <c r="H14" s="48" t="s">
        <v>33</v>
      </c>
      <c r="I14" s="48" t="s">
        <v>40</v>
      </c>
      <c r="J14" s="48" t="s">
        <v>40</v>
      </c>
      <c r="K14" s="57" t="s">
        <v>42</v>
      </c>
    </row>
    <row r="15" spans="1:11" hidden="1" x14ac:dyDescent="0.25">
      <c r="A15" s="59"/>
      <c r="B15" s="59"/>
      <c r="C15" s="61"/>
      <c r="D15" s="143"/>
      <c r="E15" s="144"/>
      <c r="F15" s="143"/>
      <c r="G15" s="61"/>
      <c r="H15" s="61"/>
      <c r="I15" s="61"/>
      <c r="J15" s="61"/>
      <c r="K15" s="145"/>
    </row>
    <row r="16" spans="1:11" hidden="1" x14ac:dyDescent="0.25">
      <c r="A16" s="59"/>
      <c r="B16" s="59"/>
      <c r="C16" s="61"/>
      <c r="D16" s="40" t="s">
        <v>43</v>
      </c>
      <c r="E16" s="41"/>
      <c r="F16" s="60"/>
      <c r="G16" s="61"/>
      <c r="H16" s="61"/>
    </row>
    <row r="17" spans="1:11" ht="47.25" hidden="1" x14ac:dyDescent="0.25">
      <c r="A17" s="56">
        <v>1948</v>
      </c>
      <c r="B17" s="56"/>
      <c r="C17" s="48" t="s">
        <v>46</v>
      </c>
      <c r="D17" s="49">
        <v>46210</v>
      </c>
      <c r="E17" s="50">
        <v>50103</v>
      </c>
      <c r="F17" s="49">
        <v>50010</v>
      </c>
      <c r="G17" s="48" t="s">
        <v>44</v>
      </c>
      <c r="H17" s="48" t="s">
        <v>33</v>
      </c>
      <c r="I17" s="48" t="s">
        <v>34</v>
      </c>
      <c r="J17" s="48" t="s">
        <v>34</v>
      </c>
      <c r="K17" s="51" t="s">
        <v>45</v>
      </c>
    </row>
    <row r="18" spans="1:11" hidden="1" x14ac:dyDescent="0.25">
      <c r="A18" s="33"/>
      <c r="B18" s="33"/>
      <c r="C18" s="33"/>
      <c r="D18" s="33"/>
      <c r="E18" s="33"/>
      <c r="F18" s="33"/>
      <c r="G18" s="34"/>
      <c r="H18" s="34"/>
      <c r="K18" s="42"/>
    </row>
    <row r="19" spans="1:11" hidden="1" x14ac:dyDescent="0.25">
      <c r="A19" s="33"/>
      <c r="B19" s="33"/>
      <c r="C19" s="33"/>
      <c r="D19" s="33"/>
      <c r="E19" s="33"/>
      <c r="F19" s="33"/>
      <c r="G19" s="34"/>
      <c r="H19" s="34"/>
      <c r="K19" s="42"/>
    </row>
    <row r="20" spans="1:11" hidden="1" x14ac:dyDescent="0.25">
      <c r="A20" s="33"/>
      <c r="B20" s="33"/>
      <c r="C20" s="33"/>
      <c r="D20" s="33"/>
      <c r="E20" s="33"/>
      <c r="F20" s="33"/>
      <c r="G20" s="34"/>
      <c r="H20" s="34"/>
      <c r="K20" s="42"/>
    </row>
    <row r="21" spans="1:11" hidden="1" x14ac:dyDescent="0.25">
      <c r="A21" s="33"/>
      <c r="B21" s="33"/>
      <c r="C21" s="33"/>
      <c r="D21" s="33"/>
      <c r="E21" s="33"/>
      <c r="F21" s="33"/>
      <c r="G21" s="34"/>
      <c r="H21" s="34"/>
      <c r="K21" s="42"/>
    </row>
    <row r="22" spans="1:11" ht="16.5" thickTop="1" x14ac:dyDescent="0.25">
      <c r="A22" s="33"/>
      <c r="B22" s="33"/>
      <c r="C22" s="33"/>
      <c r="D22" s="33"/>
      <c r="E22" s="33"/>
      <c r="F22" s="33"/>
      <c r="G22" s="34"/>
      <c r="H22" s="34"/>
      <c r="K22" s="42"/>
    </row>
    <row r="23" spans="1:11" x14ac:dyDescent="0.25">
      <c r="A23" s="59"/>
      <c r="B23" s="59"/>
      <c r="C23" s="61"/>
      <c r="D23" s="40" t="s">
        <v>49</v>
      </c>
      <c r="E23" s="41"/>
      <c r="F23" s="40"/>
      <c r="G23" s="61"/>
      <c r="H23" s="61"/>
    </row>
    <row r="24" spans="1:11" x14ac:dyDescent="0.25">
      <c r="A24" s="59"/>
      <c r="B24" s="59"/>
      <c r="C24" s="61"/>
      <c r="D24" s="40"/>
      <c r="E24" s="41"/>
      <c r="F24" s="40"/>
      <c r="G24" s="61"/>
      <c r="H24" s="61"/>
    </row>
    <row r="25" spans="1:11" x14ac:dyDescent="0.25">
      <c r="A25" s="46">
        <v>3000</v>
      </c>
      <c r="B25" s="46"/>
      <c r="C25" s="44" t="s">
        <v>50</v>
      </c>
      <c r="D25" s="45">
        <v>53668</v>
      </c>
      <c r="E25" s="46">
        <v>50010</v>
      </c>
      <c r="F25" s="44">
        <v>50010</v>
      </c>
      <c r="G25" s="44" t="s">
        <v>32</v>
      </c>
      <c r="H25" s="44"/>
      <c r="I25" s="44"/>
      <c r="J25" s="44"/>
      <c r="K25" s="73"/>
    </row>
    <row r="26" spans="1:11" ht="31.5" x14ac:dyDescent="0.25">
      <c r="A26" s="56">
        <v>3001</v>
      </c>
      <c r="B26" s="56"/>
      <c r="C26" s="48" t="s">
        <v>51</v>
      </c>
      <c r="D26" s="70">
        <v>53660</v>
      </c>
      <c r="E26" s="56">
        <v>57032</v>
      </c>
      <c r="F26" s="49">
        <v>50010</v>
      </c>
      <c r="G26" s="48" t="s">
        <v>51</v>
      </c>
      <c r="H26" s="48" t="s">
        <v>52</v>
      </c>
      <c r="I26" s="48" t="s">
        <v>48</v>
      </c>
      <c r="J26" s="48" t="s">
        <v>53</v>
      </c>
      <c r="K26" s="57" t="s">
        <v>54</v>
      </c>
    </row>
    <row r="27" spans="1:11" x14ac:dyDescent="0.25">
      <c r="A27" s="56">
        <v>3061</v>
      </c>
      <c r="B27" s="56"/>
      <c r="C27" s="48" t="s">
        <v>55</v>
      </c>
      <c r="D27" s="70">
        <v>53670</v>
      </c>
      <c r="E27" s="56">
        <v>51039</v>
      </c>
      <c r="F27" s="49">
        <v>50010</v>
      </c>
      <c r="G27" s="48" t="s">
        <v>56</v>
      </c>
      <c r="H27" s="48" t="s">
        <v>57</v>
      </c>
      <c r="I27" s="48"/>
      <c r="J27" s="48"/>
      <c r="K27" s="57"/>
    </row>
    <row r="28" spans="1:11" ht="31.5" x14ac:dyDescent="0.25">
      <c r="A28" s="56">
        <v>3067</v>
      </c>
      <c r="B28" s="56"/>
      <c r="C28" s="48" t="s">
        <v>58</v>
      </c>
      <c r="D28" s="70">
        <v>53880</v>
      </c>
      <c r="E28" s="56">
        <v>57039</v>
      </c>
      <c r="F28" s="49">
        <v>50010</v>
      </c>
      <c r="G28" s="48" t="s">
        <v>59</v>
      </c>
      <c r="H28" s="48" t="s">
        <v>52</v>
      </c>
      <c r="I28" s="48" t="s">
        <v>48</v>
      </c>
      <c r="J28" s="48" t="s">
        <v>53</v>
      </c>
      <c r="K28" s="57" t="s">
        <v>60</v>
      </c>
    </row>
    <row r="29" spans="1:11" ht="31.5" x14ac:dyDescent="0.25">
      <c r="A29" s="56">
        <v>3068</v>
      </c>
      <c r="B29" s="56"/>
      <c r="C29" s="48" t="s">
        <v>61</v>
      </c>
      <c r="D29" s="70">
        <v>53880</v>
      </c>
      <c r="E29" s="56">
        <v>57039</v>
      </c>
      <c r="F29" s="49">
        <v>50010</v>
      </c>
      <c r="G29" s="48" t="s">
        <v>59</v>
      </c>
      <c r="H29" s="48" t="s">
        <v>52</v>
      </c>
      <c r="I29" s="48" t="s">
        <v>48</v>
      </c>
      <c r="J29" s="48" t="s">
        <v>53</v>
      </c>
      <c r="K29" s="57" t="s">
        <v>60</v>
      </c>
    </row>
    <row r="30" spans="1:11" ht="31.5" x14ac:dyDescent="0.25">
      <c r="A30" s="56">
        <v>3069</v>
      </c>
      <c r="B30" s="56"/>
      <c r="C30" s="48" t="s">
        <v>62</v>
      </c>
      <c r="D30" s="70">
        <v>53880</v>
      </c>
      <c r="E30" s="56">
        <v>57039</v>
      </c>
      <c r="F30" s="49">
        <v>50010</v>
      </c>
      <c r="G30" s="48" t="s">
        <v>59</v>
      </c>
      <c r="H30" s="48" t="s">
        <v>52</v>
      </c>
      <c r="I30" s="48" t="s">
        <v>48</v>
      </c>
      <c r="J30" s="48" t="s">
        <v>53</v>
      </c>
      <c r="K30" s="57" t="s">
        <v>60</v>
      </c>
    </row>
    <row r="31" spans="1:11" ht="63" x14ac:dyDescent="0.25">
      <c r="A31" s="56">
        <v>3095</v>
      </c>
      <c r="B31" s="56"/>
      <c r="C31" s="48" t="s">
        <v>63</v>
      </c>
      <c r="D31" s="70">
        <v>59910</v>
      </c>
      <c r="E31" s="56">
        <v>58971</v>
      </c>
      <c r="F31" s="49">
        <v>50010</v>
      </c>
      <c r="G31" s="48" t="s">
        <v>64</v>
      </c>
      <c r="H31" s="48" t="s">
        <v>65</v>
      </c>
      <c r="I31" s="48" t="s">
        <v>64</v>
      </c>
      <c r="J31" s="48" t="s">
        <v>53</v>
      </c>
      <c r="K31" s="57" t="s">
        <v>66</v>
      </c>
    </row>
    <row r="32" spans="1:11" ht="47.25" x14ac:dyDescent="0.25">
      <c r="A32" s="56">
        <v>3100</v>
      </c>
      <c r="B32" s="56"/>
      <c r="C32" s="48" t="s">
        <v>67</v>
      </c>
      <c r="D32" s="70">
        <v>53902</v>
      </c>
      <c r="E32" s="56">
        <v>57009</v>
      </c>
      <c r="F32" s="49">
        <v>50010</v>
      </c>
      <c r="G32" s="48" t="s">
        <v>68</v>
      </c>
      <c r="H32" s="48" t="s">
        <v>52</v>
      </c>
      <c r="I32" s="48" t="s">
        <v>48</v>
      </c>
      <c r="J32" s="48" t="s">
        <v>53</v>
      </c>
      <c r="K32" s="57" t="s">
        <v>69</v>
      </c>
    </row>
    <row r="33" spans="1:11" x14ac:dyDescent="0.25">
      <c r="A33" s="56">
        <v>3125</v>
      </c>
      <c r="B33" s="56"/>
      <c r="C33" s="48" t="s">
        <v>56</v>
      </c>
      <c r="D33" s="70">
        <v>53903</v>
      </c>
      <c r="E33" s="56">
        <v>51117</v>
      </c>
      <c r="F33" s="49">
        <v>50010</v>
      </c>
      <c r="G33" s="48" t="s">
        <v>56</v>
      </c>
      <c r="H33" s="48" t="s">
        <v>70</v>
      </c>
      <c r="I33" s="48" t="s">
        <v>71</v>
      </c>
      <c r="J33" s="48" t="s">
        <v>53</v>
      </c>
      <c r="K33" s="57"/>
    </row>
    <row r="34" spans="1:11" x14ac:dyDescent="0.25">
      <c r="A34" s="56">
        <v>3126</v>
      </c>
      <c r="B34" s="56"/>
      <c r="C34" s="48" t="s">
        <v>72</v>
      </c>
      <c r="D34" s="70">
        <v>53904</v>
      </c>
      <c r="E34" s="56">
        <v>51118</v>
      </c>
      <c r="F34" s="49">
        <v>50010</v>
      </c>
      <c r="G34" s="48" t="s">
        <v>72</v>
      </c>
      <c r="H34" s="48" t="s">
        <v>70</v>
      </c>
      <c r="I34" s="48" t="s">
        <v>71</v>
      </c>
      <c r="J34" s="48" t="s">
        <v>53</v>
      </c>
      <c r="K34" s="57"/>
    </row>
    <row r="35" spans="1:11" x14ac:dyDescent="0.25">
      <c r="A35" s="56">
        <v>3127</v>
      </c>
      <c r="B35" s="56"/>
      <c r="C35" s="48" t="s">
        <v>73</v>
      </c>
      <c r="D35" s="70">
        <v>53905</v>
      </c>
      <c r="E35" s="56">
        <v>51119</v>
      </c>
      <c r="F35" s="49">
        <v>50010</v>
      </c>
      <c r="G35" s="48" t="s">
        <v>73</v>
      </c>
      <c r="H35" s="48" t="s">
        <v>70</v>
      </c>
      <c r="I35" s="48" t="s">
        <v>71</v>
      </c>
      <c r="J35" s="48" t="s">
        <v>53</v>
      </c>
      <c r="K35" s="57"/>
    </row>
    <row r="36" spans="1:11" ht="31.5" x14ac:dyDescent="0.25">
      <c r="A36" s="56">
        <v>3150</v>
      </c>
      <c r="B36" s="56"/>
      <c r="C36" s="48" t="s">
        <v>74</v>
      </c>
      <c r="D36" s="70">
        <v>53900</v>
      </c>
      <c r="E36" s="56">
        <v>57011</v>
      </c>
      <c r="F36" s="49">
        <v>50010</v>
      </c>
      <c r="G36" s="48" t="s">
        <v>75</v>
      </c>
      <c r="H36" s="48" t="s">
        <v>52</v>
      </c>
      <c r="I36" s="48" t="s">
        <v>48</v>
      </c>
      <c r="J36" s="48" t="s">
        <v>53</v>
      </c>
      <c r="K36" s="57" t="s">
        <v>76</v>
      </c>
    </row>
    <row r="37" spans="1:11" ht="31.5" x14ac:dyDescent="0.25">
      <c r="A37" s="56">
        <v>3151</v>
      </c>
      <c r="B37" s="56"/>
      <c r="C37" s="48" t="s">
        <v>77</v>
      </c>
      <c r="D37" s="70">
        <v>53900</v>
      </c>
      <c r="E37" s="56">
        <v>57011</v>
      </c>
      <c r="F37" s="49">
        <v>50010</v>
      </c>
      <c r="G37" s="48" t="s">
        <v>75</v>
      </c>
      <c r="H37" s="48" t="s">
        <v>52</v>
      </c>
      <c r="I37" s="48" t="s">
        <v>48</v>
      </c>
      <c r="J37" s="48" t="s">
        <v>53</v>
      </c>
      <c r="K37" s="57" t="s">
        <v>76</v>
      </c>
    </row>
    <row r="38" spans="1:11" ht="31.5" x14ac:dyDescent="0.25">
      <c r="A38" s="56">
        <v>3153</v>
      </c>
      <c r="B38" s="56"/>
      <c r="C38" s="48" t="s">
        <v>78</v>
      </c>
      <c r="D38" s="70">
        <v>53900</v>
      </c>
      <c r="E38" s="56">
        <v>57011</v>
      </c>
      <c r="F38" s="49">
        <v>50010</v>
      </c>
      <c r="G38" s="48" t="s">
        <v>75</v>
      </c>
      <c r="H38" s="48" t="s">
        <v>52</v>
      </c>
      <c r="I38" s="48" t="s">
        <v>48</v>
      </c>
      <c r="J38" s="48" t="s">
        <v>53</v>
      </c>
      <c r="K38" s="57" t="s">
        <v>76</v>
      </c>
    </row>
    <row r="39" spans="1:11" ht="31.5" x14ac:dyDescent="0.25">
      <c r="A39" s="56">
        <v>3154</v>
      </c>
      <c r="B39" s="56"/>
      <c r="C39" s="48" t="s">
        <v>79</v>
      </c>
      <c r="D39" s="70">
        <v>53900</v>
      </c>
      <c r="E39" s="56">
        <v>57011</v>
      </c>
      <c r="F39" s="49">
        <v>50010</v>
      </c>
      <c r="G39" s="48" t="s">
        <v>75</v>
      </c>
      <c r="H39" s="48" t="s">
        <v>52</v>
      </c>
      <c r="I39" s="48" t="s">
        <v>48</v>
      </c>
      <c r="J39" s="48" t="s">
        <v>53</v>
      </c>
      <c r="K39" s="57" t="s">
        <v>76</v>
      </c>
    </row>
    <row r="40" spans="1:11" ht="31.5" x14ac:dyDescent="0.25">
      <c r="A40" s="56">
        <v>3200</v>
      </c>
      <c r="B40" s="56"/>
      <c r="C40" s="48" t="s">
        <v>80</v>
      </c>
      <c r="D40" s="70">
        <v>53640</v>
      </c>
      <c r="E40" s="56">
        <v>57007</v>
      </c>
      <c r="F40" s="49">
        <v>50010</v>
      </c>
      <c r="G40" s="48" t="s">
        <v>81</v>
      </c>
      <c r="H40" s="48" t="s">
        <v>52</v>
      </c>
      <c r="I40" s="48" t="s">
        <v>48</v>
      </c>
      <c r="J40" s="48" t="s">
        <v>53</v>
      </c>
      <c r="K40" s="57" t="s">
        <v>82</v>
      </c>
    </row>
    <row r="41" spans="1:11" ht="31.5" x14ac:dyDescent="0.25">
      <c r="A41" s="56">
        <v>3210</v>
      </c>
      <c r="B41" s="56"/>
      <c r="C41" s="48" t="s">
        <v>83</v>
      </c>
      <c r="D41" s="70">
        <v>53640</v>
      </c>
      <c r="E41" s="56">
        <v>57030</v>
      </c>
      <c r="F41" s="49">
        <v>50010</v>
      </c>
      <c r="G41" s="48" t="s">
        <v>84</v>
      </c>
      <c r="H41" s="48" t="s">
        <v>52</v>
      </c>
      <c r="I41" s="48" t="s">
        <v>48</v>
      </c>
      <c r="J41" s="48" t="s">
        <v>53</v>
      </c>
      <c r="K41" s="57" t="s">
        <v>85</v>
      </c>
    </row>
    <row r="42" spans="1:11" ht="31.5" x14ac:dyDescent="0.25">
      <c r="A42" s="56">
        <v>3211</v>
      </c>
      <c r="B42" s="56"/>
      <c r="C42" s="48" t="s">
        <v>86</v>
      </c>
      <c r="D42" s="70">
        <v>53641</v>
      </c>
      <c r="E42" s="56">
        <v>57031</v>
      </c>
      <c r="F42" s="49">
        <v>50010</v>
      </c>
      <c r="G42" s="48" t="s">
        <v>86</v>
      </c>
      <c r="H42" s="48"/>
      <c r="I42" s="48"/>
      <c r="J42" s="48"/>
      <c r="K42" s="57" t="s">
        <v>87</v>
      </c>
    </row>
    <row r="43" spans="1:11" ht="31.5" x14ac:dyDescent="0.25">
      <c r="A43" s="56">
        <v>3220</v>
      </c>
      <c r="B43" s="56"/>
      <c r="C43" s="48" t="s">
        <v>88</v>
      </c>
      <c r="D43" s="70">
        <v>53640</v>
      </c>
      <c r="E43" s="56">
        <v>57030</v>
      </c>
      <c r="F43" s="49">
        <v>50010</v>
      </c>
      <c r="G43" s="48" t="s">
        <v>84</v>
      </c>
      <c r="H43" s="48" t="s">
        <v>52</v>
      </c>
      <c r="I43" s="48" t="s">
        <v>48</v>
      </c>
      <c r="J43" s="48" t="s">
        <v>53</v>
      </c>
      <c r="K43" s="57" t="s">
        <v>85</v>
      </c>
    </row>
    <row r="44" spans="1:11" ht="31.5" x14ac:dyDescent="0.25">
      <c r="A44" s="56">
        <v>3230</v>
      </c>
      <c r="B44" s="56"/>
      <c r="C44" s="48" t="s">
        <v>89</v>
      </c>
      <c r="D44" s="70">
        <v>53640</v>
      </c>
      <c r="E44" s="56">
        <v>57030</v>
      </c>
      <c r="F44" s="49">
        <v>50010</v>
      </c>
      <c r="G44" s="48" t="s">
        <v>84</v>
      </c>
      <c r="H44" s="48" t="s">
        <v>52</v>
      </c>
      <c r="I44" s="48" t="s">
        <v>48</v>
      </c>
      <c r="J44" s="48" t="s">
        <v>53</v>
      </c>
      <c r="K44" s="57" t="s">
        <v>85</v>
      </c>
    </row>
    <row r="45" spans="1:11" ht="31.5" x14ac:dyDescent="0.25">
      <c r="A45" s="56">
        <v>3235</v>
      </c>
      <c r="B45" s="56"/>
      <c r="C45" s="48" t="s">
        <v>90</v>
      </c>
      <c r="D45" s="70">
        <v>53640</v>
      </c>
      <c r="E45" s="56">
        <v>57030</v>
      </c>
      <c r="F45" s="49">
        <v>50010</v>
      </c>
      <c r="G45" s="48" t="s">
        <v>84</v>
      </c>
      <c r="H45" s="48" t="s">
        <v>52</v>
      </c>
      <c r="I45" s="48" t="s">
        <v>48</v>
      </c>
      <c r="J45" s="48" t="s">
        <v>53</v>
      </c>
      <c r="K45" s="57" t="s">
        <v>85</v>
      </c>
    </row>
    <row r="46" spans="1:11" ht="31.5" x14ac:dyDescent="0.25">
      <c r="A46" s="56">
        <v>3240</v>
      </c>
      <c r="B46" s="56"/>
      <c r="C46" s="48" t="s">
        <v>91</v>
      </c>
      <c r="D46" s="70">
        <v>53640</v>
      </c>
      <c r="E46" s="56">
        <v>57030</v>
      </c>
      <c r="F46" s="49">
        <v>50010</v>
      </c>
      <c r="G46" s="48" t="s">
        <v>84</v>
      </c>
      <c r="H46" s="48" t="s">
        <v>52</v>
      </c>
      <c r="I46" s="48" t="s">
        <v>48</v>
      </c>
      <c r="J46" s="48" t="s">
        <v>53</v>
      </c>
      <c r="K46" s="57" t="s">
        <v>85</v>
      </c>
    </row>
    <row r="47" spans="1:11" ht="31.5" x14ac:dyDescent="0.25">
      <c r="A47" s="56">
        <v>3243</v>
      </c>
      <c r="B47" s="56"/>
      <c r="C47" s="48" t="s">
        <v>92</v>
      </c>
      <c r="D47" s="70">
        <v>53640</v>
      </c>
      <c r="E47" s="56">
        <v>57030</v>
      </c>
      <c r="F47" s="49">
        <v>50010</v>
      </c>
      <c r="G47" s="48" t="s">
        <v>84</v>
      </c>
      <c r="H47" s="48" t="s">
        <v>52</v>
      </c>
      <c r="I47" s="48" t="s">
        <v>48</v>
      </c>
      <c r="J47" s="48" t="s">
        <v>53</v>
      </c>
      <c r="K47" s="57" t="s">
        <v>85</v>
      </c>
    </row>
    <row r="48" spans="1:11" ht="31.5" x14ac:dyDescent="0.25">
      <c r="A48" s="56">
        <v>3244</v>
      </c>
      <c r="B48" s="56"/>
      <c r="C48" s="48" t="s">
        <v>93</v>
      </c>
      <c r="D48" s="70">
        <v>53640</v>
      </c>
      <c r="E48" s="56">
        <v>57030</v>
      </c>
      <c r="F48" s="49">
        <v>50010</v>
      </c>
      <c r="G48" s="48" t="s">
        <v>84</v>
      </c>
      <c r="H48" s="48" t="s">
        <v>52</v>
      </c>
      <c r="I48" s="48" t="s">
        <v>48</v>
      </c>
      <c r="J48" s="48" t="s">
        <v>53</v>
      </c>
      <c r="K48" s="57" t="s">
        <v>85</v>
      </c>
    </row>
    <row r="49" spans="1:11" ht="31.5" x14ac:dyDescent="0.25">
      <c r="A49" s="56">
        <v>3246</v>
      </c>
      <c r="B49" s="56"/>
      <c r="C49" s="48" t="s">
        <v>94</v>
      </c>
      <c r="D49" s="70">
        <v>53640</v>
      </c>
      <c r="E49" s="56">
        <v>57030</v>
      </c>
      <c r="F49" s="49">
        <v>50010</v>
      </c>
      <c r="G49" s="48" t="s">
        <v>84</v>
      </c>
      <c r="H49" s="48" t="s">
        <v>52</v>
      </c>
      <c r="I49" s="48" t="s">
        <v>48</v>
      </c>
      <c r="J49" s="48" t="s">
        <v>53</v>
      </c>
      <c r="K49" s="57" t="s">
        <v>85</v>
      </c>
    </row>
    <row r="50" spans="1:11" ht="31.5" x14ac:dyDescent="0.25">
      <c r="A50" s="56">
        <v>3247</v>
      </c>
      <c r="B50" s="56"/>
      <c r="C50" s="48" t="s">
        <v>95</v>
      </c>
      <c r="D50" s="70">
        <v>53640</v>
      </c>
      <c r="E50" s="56">
        <v>57030</v>
      </c>
      <c r="F50" s="49">
        <v>50010</v>
      </c>
      <c r="G50" s="48" t="s">
        <v>84</v>
      </c>
      <c r="H50" s="48" t="s">
        <v>52</v>
      </c>
      <c r="I50" s="48" t="s">
        <v>48</v>
      </c>
      <c r="J50" s="48" t="s">
        <v>53</v>
      </c>
      <c r="K50" s="57" t="s">
        <v>85</v>
      </c>
    </row>
    <row r="51" spans="1:11" ht="31.5" x14ac:dyDescent="0.25">
      <c r="A51" s="56">
        <v>3248</v>
      </c>
      <c r="B51" s="56"/>
      <c r="C51" s="48" t="s">
        <v>96</v>
      </c>
      <c r="D51" s="70">
        <v>53640</v>
      </c>
      <c r="E51" s="56">
        <v>57030</v>
      </c>
      <c r="F51" s="49">
        <v>50010</v>
      </c>
      <c r="G51" s="48" t="s">
        <v>84</v>
      </c>
      <c r="H51" s="48" t="s">
        <v>52</v>
      </c>
      <c r="I51" s="48" t="s">
        <v>48</v>
      </c>
      <c r="J51" s="48" t="s">
        <v>53</v>
      </c>
      <c r="K51" s="57" t="s">
        <v>85</v>
      </c>
    </row>
    <row r="52" spans="1:11" ht="31.5" x14ac:dyDescent="0.25">
      <c r="A52" s="56">
        <v>3250</v>
      </c>
      <c r="B52" s="56"/>
      <c r="C52" s="48" t="s">
        <v>97</v>
      </c>
      <c r="D52" s="70">
        <v>53680</v>
      </c>
      <c r="E52" s="56">
        <v>57008</v>
      </c>
      <c r="F52" s="49">
        <v>50010</v>
      </c>
      <c r="G52" s="48" t="s">
        <v>98</v>
      </c>
      <c r="H52" s="48" t="s">
        <v>52</v>
      </c>
      <c r="I52" s="48" t="s">
        <v>48</v>
      </c>
      <c r="J52" s="48" t="s">
        <v>53</v>
      </c>
      <c r="K52" s="57" t="s">
        <v>99</v>
      </c>
    </row>
    <row r="53" spans="1:11" ht="31.5" x14ac:dyDescent="0.25">
      <c r="A53" s="56">
        <v>3300</v>
      </c>
      <c r="B53" s="56"/>
      <c r="C53" s="48" t="s">
        <v>100</v>
      </c>
      <c r="D53" s="70">
        <v>53630</v>
      </c>
      <c r="E53" s="56">
        <v>57004</v>
      </c>
      <c r="F53" s="49">
        <v>50010</v>
      </c>
      <c r="G53" s="48" t="s">
        <v>101</v>
      </c>
      <c r="H53" s="48" t="s">
        <v>52</v>
      </c>
      <c r="I53" s="48" t="s">
        <v>48</v>
      </c>
      <c r="J53" s="48" t="s">
        <v>53</v>
      </c>
      <c r="K53" s="57" t="s">
        <v>102</v>
      </c>
    </row>
    <row r="54" spans="1:11" ht="47.25" x14ac:dyDescent="0.25">
      <c r="A54" s="56">
        <v>3301</v>
      </c>
      <c r="B54" s="56"/>
      <c r="C54" s="48" t="s">
        <v>103</v>
      </c>
      <c r="D54" s="70">
        <v>53631</v>
      </c>
      <c r="E54" s="56">
        <v>57002</v>
      </c>
      <c r="F54" s="49">
        <v>50010</v>
      </c>
      <c r="G54" s="48" t="s">
        <v>103</v>
      </c>
      <c r="H54" s="48" t="s">
        <v>52</v>
      </c>
      <c r="I54" s="48" t="s">
        <v>48</v>
      </c>
      <c r="J54" s="48" t="s">
        <v>53</v>
      </c>
      <c r="K54" s="57" t="s">
        <v>104</v>
      </c>
    </row>
    <row r="55" spans="1:11" ht="31.5" x14ac:dyDescent="0.25">
      <c r="A55" s="56">
        <v>3315</v>
      </c>
      <c r="B55" s="56"/>
      <c r="C55" s="48" t="s">
        <v>105</v>
      </c>
      <c r="D55" s="70">
        <v>53101</v>
      </c>
      <c r="E55" s="56">
        <v>57003</v>
      </c>
      <c r="F55" s="49">
        <v>50010</v>
      </c>
      <c r="G55" s="48" t="s">
        <v>105</v>
      </c>
      <c r="H55" s="48"/>
      <c r="I55" s="48"/>
      <c r="J55" s="48"/>
      <c r="K55" s="57" t="s">
        <v>106</v>
      </c>
    </row>
    <row r="56" spans="1:11" ht="31.5" x14ac:dyDescent="0.25">
      <c r="A56" s="56">
        <v>3316</v>
      </c>
      <c r="B56" s="56"/>
      <c r="C56" s="48" t="s">
        <v>107</v>
      </c>
      <c r="D56" s="70">
        <v>53102</v>
      </c>
      <c r="E56" s="56">
        <v>57005</v>
      </c>
      <c r="F56" s="49">
        <v>50010</v>
      </c>
      <c r="G56" s="48" t="s">
        <v>107</v>
      </c>
      <c r="H56" s="48"/>
      <c r="I56" s="48"/>
      <c r="J56" s="48"/>
      <c r="K56" s="57" t="s">
        <v>108</v>
      </c>
    </row>
    <row r="57" spans="1:11" ht="31.5" x14ac:dyDescent="0.25">
      <c r="A57" s="56">
        <v>3317</v>
      </c>
      <c r="B57" s="56"/>
      <c r="C57" s="48" t="s">
        <v>109</v>
      </c>
      <c r="D57" s="70">
        <v>53103</v>
      </c>
      <c r="E57" s="56">
        <v>57006</v>
      </c>
      <c r="F57" s="49">
        <v>50010</v>
      </c>
      <c r="G57" s="48" t="s">
        <v>109</v>
      </c>
      <c r="H57" s="48"/>
      <c r="I57" s="48"/>
      <c r="J57" s="48"/>
      <c r="K57" s="57" t="s">
        <v>110</v>
      </c>
    </row>
    <row r="58" spans="1:11" x14ac:dyDescent="0.25">
      <c r="A58" s="56">
        <v>3318</v>
      </c>
      <c r="B58" s="56"/>
      <c r="C58" s="48" t="s">
        <v>111</v>
      </c>
      <c r="D58" s="70">
        <v>53104</v>
      </c>
      <c r="E58" s="56">
        <v>57012</v>
      </c>
      <c r="F58" s="49">
        <v>50010</v>
      </c>
      <c r="G58" s="48" t="s">
        <v>111</v>
      </c>
      <c r="H58" s="48"/>
      <c r="I58" s="48"/>
      <c r="J58" s="48"/>
      <c r="K58" s="57" t="s">
        <v>112</v>
      </c>
    </row>
    <row r="59" spans="1:11" ht="31.5" x14ac:dyDescent="0.25">
      <c r="A59" s="56">
        <v>3319</v>
      </c>
      <c r="B59" s="56"/>
      <c r="C59" s="48" t="s">
        <v>113</v>
      </c>
      <c r="D59" s="70">
        <v>53105</v>
      </c>
      <c r="E59" s="56">
        <v>57013</v>
      </c>
      <c r="F59" s="49">
        <v>50010</v>
      </c>
      <c r="G59" s="48" t="s">
        <v>113</v>
      </c>
      <c r="H59" s="48"/>
      <c r="I59" s="48"/>
      <c r="J59" s="48"/>
      <c r="K59" s="57" t="s">
        <v>114</v>
      </c>
    </row>
    <row r="60" spans="1:11" ht="47.25" x14ac:dyDescent="0.25">
      <c r="A60" s="56">
        <v>3320</v>
      </c>
      <c r="B60" s="56"/>
      <c r="C60" s="48" t="s">
        <v>115</v>
      </c>
      <c r="D60" s="70">
        <v>53106</v>
      </c>
      <c r="E60" s="56">
        <v>57033</v>
      </c>
      <c r="F60" s="49">
        <v>50010</v>
      </c>
      <c r="G60" s="48" t="s">
        <v>115</v>
      </c>
      <c r="H60" s="48"/>
      <c r="I60" s="48"/>
      <c r="J60" s="48"/>
      <c r="K60" s="57" t="s">
        <v>116</v>
      </c>
    </row>
    <row r="61" spans="1:11" ht="47.25" x14ac:dyDescent="0.25">
      <c r="A61" s="56">
        <v>3321</v>
      </c>
      <c r="B61" s="56"/>
      <c r="C61" s="48" t="s">
        <v>117</v>
      </c>
      <c r="D61" s="70">
        <v>53107</v>
      </c>
      <c r="E61" s="56">
        <v>57034</v>
      </c>
      <c r="F61" s="49">
        <v>50010</v>
      </c>
      <c r="G61" s="48" t="s">
        <v>117</v>
      </c>
      <c r="H61" s="48"/>
      <c r="I61" s="48"/>
      <c r="J61" s="48"/>
      <c r="K61" s="57" t="s">
        <v>118</v>
      </c>
    </row>
    <row r="62" spans="1:11" x14ac:dyDescent="0.25">
      <c r="A62" s="56">
        <v>3322</v>
      </c>
      <c r="B62" s="56"/>
      <c r="C62" s="48" t="s">
        <v>119</v>
      </c>
      <c r="D62" s="70">
        <v>53108</v>
      </c>
      <c r="E62" s="56">
        <v>57036</v>
      </c>
      <c r="F62" s="49">
        <v>50010</v>
      </c>
      <c r="G62" s="48" t="s">
        <v>119</v>
      </c>
      <c r="H62" s="48"/>
      <c r="I62" s="48"/>
      <c r="J62" s="48"/>
      <c r="K62" s="48" t="s">
        <v>119</v>
      </c>
    </row>
    <row r="63" spans="1:11" ht="63" x14ac:dyDescent="0.25">
      <c r="A63" s="56">
        <v>3323</v>
      </c>
      <c r="B63" s="56"/>
      <c r="C63" s="48" t="s">
        <v>120</v>
      </c>
      <c r="D63" s="70">
        <v>53109</v>
      </c>
      <c r="E63" s="56">
        <v>57037</v>
      </c>
      <c r="F63" s="49">
        <v>50010</v>
      </c>
      <c r="G63" s="48" t="s">
        <v>120</v>
      </c>
      <c r="H63" s="48"/>
      <c r="I63" s="48"/>
      <c r="J63" s="48"/>
      <c r="K63" s="57" t="s">
        <v>121</v>
      </c>
    </row>
    <row r="64" spans="1:11" ht="31.5" x14ac:dyDescent="0.25">
      <c r="A64" s="56">
        <v>3400</v>
      </c>
      <c r="B64" s="56"/>
      <c r="C64" s="48" t="s">
        <v>122</v>
      </c>
      <c r="D64" s="70">
        <v>53100</v>
      </c>
      <c r="E64" s="56">
        <v>57010</v>
      </c>
      <c r="F64" s="49">
        <v>50010</v>
      </c>
      <c r="G64" s="48" t="s">
        <v>123</v>
      </c>
      <c r="H64" s="48" t="s">
        <v>52</v>
      </c>
      <c r="I64" s="48" t="s">
        <v>48</v>
      </c>
      <c r="J64" s="48" t="s">
        <v>53</v>
      </c>
      <c r="K64" s="57" t="s">
        <v>124</v>
      </c>
    </row>
    <row r="65" spans="1:11" x14ac:dyDescent="0.25">
      <c r="A65" s="58">
        <v>3401</v>
      </c>
      <c r="B65" s="58"/>
      <c r="C65" s="52" t="s">
        <v>125</v>
      </c>
      <c r="D65" s="53">
        <v>53208</v>
      </c>
      <c r="E65" s="58">
        <v>50010</v>
      </c>
      <c r="F65" s="54">
        <v>50010</v>
      </c>
      <c r="G65" s="52" t="s">
        <v>32</v>
      </c>
      <c r="H65" s="52"/>
      <c r="I65" s="52"/>
      <c r="J65" s="52"/>
      <c r="K65" s="69"/>
    </row>
    <row r="66" spans="1:11" ht="47.25" x14ac:dyDescent="0.25">
      <c r="A66" s="56">
        <v>3410</v>
      </c>
      <c r="B66" s="56"/>
      <c r="C66" s="48" t="s">
        <v>126</v>
      </c>
      <c r="D66" s="70">
        <v>57901</v>
      </c>
      <c r="E66" s="56">
        <v>57035</v>
      </c>
      <c r="F66" s="49">
        <v>50010</v>
      </c>
      <c r="G66" s="48" t="s">
        <v>127</v>
      </c>
      <c r="H66" s="48" t="s">
        <v>52</v>
      </c>
      <c r="I66" s="48" t="s">
        <v>48</v>
      </c>
      <c r="J66" s="48" t="s">
        <v>53</v>
      </c>
      <c r="K66" s="57" t="s">
        <v>128</v>
      </c>
    </row>
    <row r="67" spans="1:11" x14ac:dyDescent="0.25">
      <c r="A67" s="56">
        <v>3493</v>
      </c>
      <c r="B67" s="56"/>
      <c r="C67" s="48" t="s">
        <v>129</v>
      </c>
      <c r="D67" s="70">
        <v>57903</v>
      </c>
      <c r="E67" s="56">
        <v>52036</v>
      </c>
      <c r="F67" s="49">
        <v>50010</v>
      </c>
      <c r="G67" s="48" t="s">
        <v>129</v>
      </c>
      <c r="H67" s="48"/>
      <c r="I67" s="48"/>
      <c r="J67" s="48"/>
      <c r="K67" s="57" t="s">
        <v>130</v>
      </c>
    </row>
    <row r="68" spans="1:11" x14ac:dyDescent="0.25">
      <c r="A68" s="56">
        <v>3494</v>
      </c>
      <c r="B68" s="56"/>
      <c r="C68" s="48" t="s">
        <v>131</v>
      </c>
      <c r="D68" s="70">
        <v>53204</v>
      </c>
      <c r="E68" s="56">
        <v>52034</v>
      </c>
      <c r="F68" s="49">
        <v>50010</v>
      </c>
      <c r="G68" s="48" t="s">
        <v>132</v>
      </c>
      <c r="H68" s="48" t="s">
        <v>133</v>
      </c>
      <c r="I68" s="48" t="s">
        <v>134</v>
      </c>
      <c r="J68" s="48" t="s">
        <v>53</v>
      </c>
      <c r="K68" s="57" t="s">
        <v>135</v>
      </c>
    </row>
    <row r="69" spans="1:11" ht="31.5" x14ac:dyDescent="0.25">
      <c r="A69" s="56">
        <v>3495</v>
      </c>
      <c r="B69" s="56"/>
      <c r="C69" s="48" t="s">
        <v>136</v>
      </c>
      <c r="D69" s="70">
        <v>53200</v>
      </c>
      <c r="E69" s="56">
        <v>52035</v>
      </c>
      <c r="F69" s="49">
        <v>50010</v>
      </c>
      <c r="G69" s="48" t="s">
        <v>137</v>
      </c>
      <c r="H69" s="48" t="s">
        <v>133</v>
      </c>
      <c r="I69" s="48" t="s">
        <v>134</v>
      </c>
      <c r="J69" s="48" t="s">
        <v>53</v>
      </c>
      <c r="K69" s="57" t="s">
        <v>138</v>
      </c>
    </row>
    <row r="70" spans="1:11" x14ac:dyDescent="0.25">
      <c r="A70" s="56">
        <v>3496</v>
      </c>
      <c r="B70" s="56"/>
      <c r="C70" s="48" t="s">
        <v>139</v>
      </c>
      <c r="D70" s="70">
        <v>53201</v>
      </c>
      <c r="E70" s="56">
        <v>52033</v>
      </c>
      <c r="F70" s="49">
        <v>50010</v>
      </c>
      <c r="G70" s="48" t="s">
        <v>140</v>
      </c>
      <c r="H70" s="48" t="s">
        <v>133</v>
      </c>
      <c r="I70" s="48" t="s">
        <v>134</v>
      </c>
      <c r="J70" s="48" t="s">
        <v>53</v>
      </c>
      <c r="K70" s="57" t="s">
        <v>141</v>
      </c>
    </row>
    <row r="71" spans="1:11" ht="31.5" x14ac:dyDescent="0.25">
      <c r="A71" s="56">
        <v>3497</v>
      </c>
      <c r="B71" s="56"/>
      <c r="C71" s="48" t="s">
        <v>142</v>
      </c>
      <c r="D71" s="70">
        <v>53203</v>
      </c>
      <c r="E71" s="56">
        <v>52050</v>
      </c>
      <c r="F71" s="49">
        <v>50010</v>
      </c>
      <c r="G71" s="48" t="s">
        <v>142</v>
      </c>
      <c r="H71" s="48" t="s">
        <v>133</v>
      </c>
      <c r="I71" s="48" t="s">
        <v>143</v>
      </c>
      <c r="J71" s="48" t="s">
        <v>53</v>
      </c>
      <c r="K71" s="57" t="s">
        <v>144</v>
      </c>
    </row>
    <row r="72" spans="1:11" ht="63" x14ac:dyDescent="0.25">
      <c r="A72" s="56">
        <v>3498</v>
      </c>
      <c r="B72" s="56"/>
      <c r="C72" s="48" t="s">
        <v>145</v>
      </c>
      <c r="D72" s="70">
        <v>53206</v>
      </c>
      <c r="E72" s="56">
        <v>52038</v>
      </c>
      <c r="F72" s="49">
        <v>50010</v>
      </c>
      <c r="G72" s="48" t="s">
        <v>145</v>
      </c>
      <c r="H72" s="48"/>
      <c r="I72" s="48"/>
      <c r="J72" s="48"/>
      <c r="K72" s="57" t="s">
        <v>146</v>
      </c>
    </row>
    <row r="73" spans="1:11" ht="31.5" x14ac:dyDescent="0.25">
      <c r="A73" s="56">
        <v>3499</v>
      </c>
      <c r="B73" s="56"/>
      <c r="C73" s="48" t="s">
        <v>147</v>
      </c>
      <c r="D73" s="70">
        <v>53202</v>
      </c>
      <c r="E73" s="56">
        <v>52041</v>
      </c>
      <c r="F73" s="49">
        <v>50010</v>
      </c>
      <c r="G73" s="48" t="s">
        <v>148</v>
      </c>
      <c r="H73" s="48" t="s">
        <v>133</v>
      </c>
      <c r="I73" s="48" t="s">
        <v>134</v>
      </c>
      <c r="J73" s="48" t="s">
        <v>53</v>
      </c>
      <c r="K73" s="57" t="s">
        <v>149</v>
      </c>
    </row>
    <row r="74" spans="1:11" ht="31.5" x14ac:dyDescent="0.25">
      <c r="A74" s="56">
        <v>3560</v>
      </c>
      <c r="B74" s="56"/>
      <c r="C74" s="48" t="s">
        <v>150</v>
      </c>
      <c r="D74" s="70">
        <v>53205</v>
      </c>
      <c r="E74" s="56">
        <v>52011</v>
      </c>
      <c r="F74" s="49">
        <v>50010</v>
      </c>
      <c r="G74" s="48" t="s">
        <v>151</v>
      </c>
      <c r="H74" s="48" t="s">
        <v>133</v>
      </c>
      <c r="I74" s="48" t="s">
        <v>152</v>
      </c>
      <c r="J74" s="48" t="s">
        <v>53</v>
      </c>
      <c r="K74" s="57" t="s">
        <v>153</v>
      </c>
    </row>
    <row r="75" spans="1:11" ht="43.5" x14ac:dyDescent="0.25">
      <c r="A75" s="56">
        <v>3561</v>
      </c>
      <c r="B75" s="56"/>
      <c r="C75" s="48" t="s">
        <v>154</v>
      </c>
      <c r="D75" s="70">
        <v>55480</v>
      </c>
      <c r="E75" s="56">
        <v>56014</v>
      </c>
      <c r="F75" s="49">
        <v>50010</v>
      </c>
      <c r="G75" s="48" t="s">
        <v>155</v>
      </c>
      <c r="H75" s="48" t="s">
        <v>52</v>
      </c>
      <c r="I75" s="48" t="s">
        <v>156</v>
      </c>
      <c r="J75" s="48" t="s">
        <v>157</v>
      </c>
      <c r="K75" s="74" t="s">
        <v>158</v>
      </c>
    </row>
    <row r="76" spans="1:11" ht="31.5" x14ac:dyDescent="0.25">
      <c r="A76" s="56">
        <v>3562</v>
      </c>
      <c r="B76" s="56"/>
      <c r="C76" s="48" t="s">
        <v>159</v>
      </c>
      <c r="D76" s="70">
        <v>53700</v>
      </c>
      <c r="E76" s="56">
        <v>57038</v>
      </c>
      <c r="F76" s="49">
        <v>50010</v>
      </c>
      <c r="G76" s="48" t="s">
        <v>160</v>
      </c>
      <c r="H76" s="48" t="s">
        <v>52</v>
      </c>
      <c r="I76" s="48" t="s">
        <v>48</v>
      </c>
      <c r="J76" s="48" t="s">
        <v>53</v>
      </c>
      <c r="K76" s="57" t="s">
        <v>161</v>
      </c>
    </row>
    <row r="77" spans="1:11" ht="31.5" x14ac:dyDescent="0.25">
      <c r="A77" s="56">
        <v>3563</v>
      </c>
      <c r="B77" s="56"/>
      <c r="C77" s="48" t="s">
        <v>162</v>
      </c>
      <c r="D77" s="70">
        <v>53600</v>
      </c>
      <c r="E77" s="56">
        <v>52012</v>
      </c>
      <c r="F77" s="49">
        <v>50010</v>
      </c>
      <c r="G77" s="48" t="s">
        <v>163</v>
      </c>
      <c r="H77" s="48" t="s">
        <v>133</v>
      </c>
      <c r="I77" s="48" t="s">
        <v>152</v>
      </c>
      <c r="J77" s="48" t="s">
        <v>53</v>
      </c>
      <c r="K77" s="57" t="s">
        <v>164</v>
      </c>
    </row>
    <row r="78" spans="1:11" ht="31.5" x14ac:dyDescent="0.25">
      <c r="A78" s="56">
        <v>3564</v>
      </c>
      <c r="B78" s="56"/>
      <c r="C78" s="48" t="s">
        <v>165</v>
      </c>
      <c r="D78" s="70">
        <v>53601</v>
      </c>
      <c r="E78" s="56">
        <v>52010</v>
      </c>
      <c r="F78" s="49">
        <v>50010</v>
      </c>
      <c r="G78" s="48" t="s">
        <v>165</v>
      </c>
      <c r="H78" s="48" t="s">
        <v>133</v>
      </c>
      <c r="I78" s="48" t="s">
        <v>152</v>
      </c>
      <c r="J78" s="48" t="s">
        <v>53</v>
      </c>
      <c r="K78" s="57" t="s">
        <v>166</v>
      </c>
    </row>
    <row r="79" spans="1:11" ht="31.5" x14ac:dyDescent="0.25">
      <c r="A79" s="56">
        <v>3565</v>
      </c>
      <c r="B79" s="56"/>
      <c r="C79" s="48" t="s">
        <v>167</v>
      </c>
      <c r="D79" s="70">
        <v>53602</v>
      </c>
      <c r="E79" s="56">
        <v>52013</v>
      </c>
      <c r="F79" s="49">
        <v>50010</v>
      </c>
      <c r="G79" s="48" t="s">
        <v>167</v>
      </c>
      <c r="H79" s="48" t="s">
        <v>133</v>
      </c>
      <c r="I79" s="48" t="s">
        <v>152</v>
      </c>
      <c r="J79" s="48" t="s">
        <v>53</v>
      </c>
      <c r="K79" s="57" t="s">
        <v>168</v>
      </c>
    </row>
    <row r="80" spans="1:11" ht="31.5" x14ac:dyDescent="0.25">
      <c r="A80" s="56">
        <v>3566</v>
      </c>
      <c r="B80" s="56"/>
      <c r="C80" s="48" t="s">
        <v>169</v>
      </c>
      <c r="D80" s="70">
        <v>53603</v>
      </c>
      <c r="E80" s="56">
        <v>52014</v>
      </c>
      <c r="F80" s="49">
        <v>50010</v>
      </c>
      <c r="G80" s="48" t="s">
        <v>169</v>
      </c>
      <c r="H80" s="48" t="s">
        <v>133</v>
      </c>
      <c r="I80" s="48" t="s">
        <v>152</v>
      </c>
      <c r="J80" s="48" t="s">
        <v>53</v>
      </c>
      <c r="K80" s="57" t="s">
        <v>170</v>
      </c>
    </row>
    <row r="81" spans="1:11" x14ac:dyDescent="0.25">
      <c r="A81" s="56">
        <v>3567</v>
      </c>
      <c r="B81" s="56"/>
      <c r="C81" s="48" t="s">
        <v>171</v>
      </c>
      <c r="D81" s="70">
        <v>53604</v>
      </c>
      <c r="E81" s="56">
        <v>56059</v>
      </c>
      <c r="F81" s="49">
        <v>50010</v>
      </c>
      <c r="G81" s="48" t="s">
        <v>171</v>
      </c>
      <c r="H81" s="48" t="s">
        <v>133</v>
      </c>
      <c r="I81" s="48" t="s">
        <v>152</v>
      </c>
      <c r="J81" s="48" t="s">
        <v>53</v>
      </c>
      <c r="K81" s="57"/>
    </row>
    <row r="82" spans="1:11" x14ac:dyDescent="0.25">
      <c r="A82" s="56">
        <v>3600</v>
      </c>
      <c r="B82" s="56"/>
      <c r="C82" s="48" t="s">
        <v>172</v>
      </c>
      <c r="D82" s="53">
        <v>53901</v>
      </c>
      <c r="E82" s="56">
        <v>57001</v>
      </c>
      <c r="F82" s="49">
        <v>50010</v>
      </c>
      <c r="G82" s="48" t="s">
        <v>173</v>
      </c>
      <c r="H82" s="48" t="s">
        <v>52</v>
      </c>
      <c r="I82" s="48" t="s">
        <v>48</v>
      </c>
      <c r="J82" s="48" t="s">
        <v>53</v>
      </c>
      <c r="K82" s="74" t="s">
        <v>174</v>
      </c>
    </row>
    <row r="83" spans="1:11" ht="47.25" x14ac:dyDescent="0.25">
      <c r="A83" s="56">
        <v>3770</v>
      </c>
      <c r="B83" s="56"/>
      <c r="C83" s="48" t="s">
        <v>175</v>
      </c>
      <c r="D83" s="70">
        <v>53750</v>
      </c>
      <c r="E83" s="56">
        <v>57020</v>
      </c>
      <c r="F83" s="49">
        <v>50010</v>
      </c>
      <c r="G83" s="48" t="s">
        <v>176</v>
      </c>
      <c r="H83" s="48" t="s">
        <v>52</v>
      </c>
      <c r="I83" s="48" t="s">
        <v>48</v>
      </c>
      <c r="J83" s="48" t="s">
        <v>53</v>
      </c>
      <c r="K83" s="57" t="s">
        <v>177</v>
      </c>
    </row>
    <row r="84" spans="1:11" x14ac:dyDescent="0.25">
      <c r="A84" s="56">
        <v>3798</v>
      </c>
      <c r="B84" s="56"/>
      <c r="C84" s="52" t="s">
        <v>178</v>
      </c>
      <c r="D84" s="70">
        <v>53669</v>
      </c>
      <c r="E84" s="56">
        <v>50010</v>
      </c>
      <c r="F84" s="49">
        <v>50010</v>
      </c>
      <c r="G84" s="52" t="s">
        <v>32</v>
      </c>
      <c r="H84" s="52"/>
      <c r="I84" s="48"/>
      <c r="J84" s="48"/>
      <c r="K84" s="51"/>
    </row>
    <row r="85" spans="1:11" ht="31.5" x14ac:dyDescent="0.25">
      <c r="A85" s="56">
        <v>3799</v>
      </c>
      <c r="B85" s="56"/>
      <c r="C85" s="48" t="s">
        <v>8</v>
      </c>
      <c r="D85" s="53" t="s">
        <v>179</v>
      </c>
      <c r="E85" s="58">
        <v>55090</v>
      </c>
      <c r="F85" s="49">
        <v>50010</v>
      </c>
      <c r="G85" s="48" t="s">
        <v>180</v>
      </c>
      <c r="H85" s="48" t="s">
        <v>181</v>
      </c>
      <c r="I85" s="48" t="s">
        <v>182</v>
      </c>
      <c r="J85" s="48" t="s">
        <v>157</v>
      </c>
      <c r="K85" s="57" t="s">
        <v>183</v>
      </c>
    </row>
    <row r="86" spans="1:11" ht="31.5" x14ac:dyDescent="0.25">
      <c r="A86" s="56">
        <v>3865</v>
      </c>
      <c r="B86" s="56"/>
      <c r="C86" s="48" t="s">
        <v>184</v>
      </c>
      <c r="D86" s="70">
        <v>53650</v>
      </c>
      <c r="E86" s="56">
        <v>54001</v>
      </c>
      <c r="F86" s="49">
        <v>50010</v>
      </c>
      <c r="G86" s="48" t="s">
        <v>185</v>
      </c>
      <c r="H86" s="48" t="s">
        <v>47</v>
      </c>
      <c r="I86" s="48" t="s">
        <v>47</v>
      </c>
      <c r="J86" s="48" t="s">
        <v>53</v>
      </c>
      <c r="K86" s="57" t="s">
        <v>186</v>
      </c>
    </row>
    <row r="87" spans="1:11" x14ac:dyDescent="0.25">
      <c r="A87" s="56">
        <v>4920</v>
      </c>
      <c r="B87" s="56"/>
      <c r="C87" s="48" t="s">
        <v>187</v>
      </c>
      <c r="D87" s="70">
        <v>53920</v>
      </c>
      <c r="E87" s="56">
        <v>54002</v>
      </c>
      <c r="F87" s="49">
        <v>50010</v>
      </c>
      <c r="G87" s="48" t="s">
        <v>188</v>
      </c>
      <c r="H87" s="48" t="s">
        <v>47</v>
      </c>
      <c r="I87" s="48" t="s">
        <v>47</v>
      </c>
      <c r="J87" s="48" t="s">
        <v>53</v>
      </c>
      <c r="K87" s="57" t="s">
        <v>189</v>
      </c>
    </row>
    <row r="88" spans="1:11" ht="31.5" x14ac:dyDescent="0.25">
      <c r="A88" s="56">
        <v>9200</v>
      </c>
      <c r="B88" s="56"/>
      <c r="C88" s="48" t="s">
        <v>190</v>
      </c>
      <c r="D88" s="70">
        <v>53660</v>
      </c>
      <c r="E88" s="56">
        <v>57032</v>
      </c>
      <c r="F88" s="49">
        <v>50010</v>
      </c>
      <c r="G88" s="48" t="s">
        <v>51</v>
      </c>
      <c r="H88" s="48" t="s">
        <v>52</v>
      </c>
      <c r="I88" s="48" t="s">
        <v>48</v>
      </c>
      <c r="J88" s="48" t="s">
        <v>53</v>
      </c>
      <c r="K88" s="57" t="s">
        <v>54</v>
      </c>
    </row>
    <row r="89" spans="1:11" x14ac:dyDescent="0.25">
      <c r="A89" s="58">
        <v>9210</v>
      </c>
      <c r="B89" s="58"/>
      <c r="C89" s="52" t="s">
        <v>191</v>
      </c>
      <c r="D89" s="53">
        <v>53668</v>
      </c>
      <c r="E89" s="58">
        <v>50010</v>
      </c>
      <c r="F89" s="54">
        <v>50010</v>
      </c>
      <c r="G89" s="52" t="s">
        <v>32</v>
      </c>
      <c r="H89" s="52"/>
      <c r="I89" s="52"/>
      <c r="J89" s="52"/>
      <c r="K89" s="69"/>
    </row>
    <row r="90" spans="1:11" ht="31.5" x14ac:dyDescent="0.25">
      <c r="A90" s="56">
        <v>9213</v>
      </c>
      <c r="B90" s="56"/>
      <c r="C90" s="48" t="s">
        <v>192</v>
      </c>
      <c r="D90" s="70">
        <v>53660</v>
      </c>
      <c r="E90" s="56">
        <v>57032</v>
      </c>
      <c r="F90" s="49">
        <v>50010</v>
      </c>
      <c r="G90" s="48" t="s">
        <v>51</v>
      </c>
      <c r="H90" s="48" t="s">
        <v>52</v>
      </c>
      <c r="I90" s="48" t="s">
        <v>48</v>
      </c>
      <c r="J90" s="48" t="s">
        <v>53</v>
      </c>
      <c r="K90" s="57" t="s">
        <v>54</v>
      </c>
    </row>
    <row r="91" spans="1:11" ht="31.5" x14ac:dyDescent="0.25">
      <c r="A91" s="56">
        <v>9500</v>
      </c>
      <c r="B91" s="56"/>
      <c r="C91" s="48" t="s">
        <v>193</v>
      </c>
      <c r="D91" s="70">
        <v>53880</v>
      </c>
      <c r="E91" s="56">
        <v>57039</v>
      </c>
      <c r="F91" s="49">
        <v>50010</v>
      </c>
      <c r="G91" s="48" t="s">
        <v>59</v>
      </c>
      <c r="H91" s="48" t="s">
        <v>52</v>
      </c>
      <c r="I91" s="48" t="s">
        <v>48</v>
      </c>
      <c r="J91" s="48" t="s">
        <v>53</v>
      </c>
      <c r="K91" s="57" t="s">
        <v>60</v>
      </c>
    </row>
    <row r="92" spans="1:11" x14ac:dyDescent="0.25">
      <c r="A92" s="58">
        <v>9510</v>
      </c>
      <c r="B92" s="58"/>
      <c r="C92" s="52" t="s">
        <v>194</v>
      </c>
      <c r="D92" s="53">
        <v>53888</v>
      </c>
      <c r="E92" s="58">
        <v>50010</v>
      </c>
      <c r="F92" s="54">
        <v>50010</v>
      </c>
      <c r="G92" s="52" t="s">
        <v>32</v>
      </c>
      <c r="H92" s="52"/>
      <c r="I92" s="52"/>
      <c r="J92" s="52"/>
      <c r="K92" s="69"/>
    </row>
    <row r="93" spans="1:11" ht="31.5" x14ac:dyDescent="0.25">
      <c r="A93" s="56">
        <v>9800</v>
      </c>
      <c r="B93" s="56"/>
      <c r="C93" s="48" t="s">
        <v>195</v>
      </c>
      <c r="D93" s="70">
        <v>53900</v>
      </c>
      <c r="E93" s="56">
        <v>57011</v>
      </c>
      <c r="F93" s="49">
        <v>50010</v>
      </c>
      <c r="G93" s="48" t="s">
        <v>75</v>
      </c>
      <c r="H93" s="48" t="s">
        <v>52</v>
      </c>
      <c r="I93" s="48" t="s">
        <v>48</v>
      </c>
      <c r="J93" s="48" t="s">
        <v>53</v>
      </c>
      <c r="K93" s="57" t="s">
        <v>76</v>
      </c>
    </row>
    <row r="94" spans="1:11" ht="31.5" x14ac:dyDescent="0.25">
      <c r="A94" s="56">
        <v>9810</v>
      </c>
      <c r="B94" s="56"/>
      <c r="C94" s="48" t="s">
        <v>196</v>
      </c>
      <c r="D94" s="70">
        <v>53900</v>
      </c>
      <c r="E94" s="56">
        <v>57011</v>
      </c>
      <c r="F94" s="49">
        <v>50010</v>
      </c>
      <c r="G94" s="48" t="s">
        <v>75</v>
      </c>
      <c r="H94" s="48" t="s">
        <v>52</v>
      </c>
      <c r="I94" s="48" t="s">
        <v>48</v>
      </c>
      <c r="J94" s="48" t="s">
        <v>53</v>
      </c>
      <c r="K94" s="57" t="s">
        <v>76</v>
      </c>
    </row>
    <row r="95" spans="1:11" ht="31.5" x14ac:dyDescent="0.25">
      <c r="A95" s="56">
        <v>9830</v>
      </c>
      <c r="B95" s="56"/>
      <c r="C95" s="48" t="s">
        <v>197</v>
      </c>
      <c r="D95" s="70">
        <v>53900</v>
      </c>
      <c r="E95" s="56">
        <v>57011</v>
      </c>
      <c r="F95" s="49">
        <v>50010</v>
      </c>
      <c r="G95" s="48" t="s">
        <v>75</v>
      </c>
      <c r="H95" s="48" t="s">
        <v>52</v>
      </c>
      <c r="I95" s="48" t="s">
        <v>48</v>
      </c>
      <c r="J95" s="48" t="s">
        <v>53</v>
      </c>
      <c r="K95" s="57" t="s">
        <v>76</v>
      </c>
    </row>
    <row r="96" spans="1:11" x14ac:dyDescent="0.25">
      <c r="A96" s="58">
        <v>9831</v>
      </c>
      <c r="B96" s="58"/>
      <c r="C96" s="52" t="s">
        <v>198</v>
      </c>
      <c r="D96" s="53">
        <v>53908</v>
      </c>
      <c r="E96" s="58">
        <v>50010</v>
      </c>
      <c r="F96" s="54">
        <v>50010</v>
      </c>
      <c r="G96" s="52" t="s">
        <v>198</v>
      </c>
      <c r="H96" s="52"/>
      <c r="I96" s="52"/>
      <c r="J96" s="52"/>
      <c r="K96" s="69"/>
    </row>
    <row r="97" spans="1:11" x14ac:dyDescent="0.25">
      <c r="A97" s="58">
        <v>9841</v>
      </c>
      <c r="B97" s="58"/>
      <c r="C97" s="52" t="s">
        <v>199</v>
      </c>
      <c r="D97" s="53">
        <v>53908</v>
      </c>
      <c r="E97" s="58">
        <v>50010</v>
      </c>
      <c r="F97" s="54">
        <v>50010</v>
      </c>
      <c r="G97" s="52" t="s">
        <v>199</v>
      </c>
      <c r="H97" s="52"/>
      <c r="I97" s="52"/>
      <c r="J97" s="52"/>
      <c r="K97" s="69"/>
    </row>
    <row r="98" spans="1:11" x14ac:dyDescent="0.25">
      <c r="A98" s="58">
        <v>9851</v>
      </c>
      <c r="B98" s="58"/>
      <c r="C98" s="52" t="s">
        <v>200</v>
      </c>
      <c r="D98" s="53">
        <v>53908</v>
      </c>
      <c r="E98" s="58">
        <v>50010</v>
      </c>
      <c r="F98" s="54">
        <v>50010</v>
      </c>
      <c r="G98" s="52" t="s">
        <v>200</v>
      </c>
      <c r="H98" s="52"/>
      <c r="I98" s="52"/>
      <c r="J98" s="52"/>
      <c r="K98" s="69"/>
    </row>
    <row r="99" spans="1:11" ht="31.5" x14ac:dyDescent="0.25">
      <c r="A99" s="56">
        <v>9840</v>
      </c>
      <c r="B99" s="56"/>
      <c r="C99" s="48" t="s">
        <v>201</v>
      </c>
      <c r="D99" s="70">
        <v>53900</v>
      </c>
      <c r="E99" s="56">
        <v>57011</v>
      </c>
      <c r="F99" s="49">
        <v>50010</v>
      </c>
      <c r="G99" s="48" t="s">
        <v>75</v>
      </c>
      <c r="H99" s="48" t="s">
        <v>52</v>
      </c>
      <c r="I99" s="48" t="s">
        <v>48</v>
      </c>
      <c r="J99" s="48" t="s">
        <v>53</v>
      </c>
      <c r="K99" s="57" t="s">
        <v>76</v>
      </c>
    </row>
    <row r="100" spans="1:11" ht="31.5" x14ac:dyDescent="0.25">
      <c r="A100" s="56">
        <v>9850</v>
      </c>
      <c r="B100" s="56"/>
      <c r="C100" s="48" t="s">
        <v>202</v>
      </c>
      <c r="D100" s="70">
        <v>53900</v>
      </c>
      <c r="E100" s="56">
        <v>57011</v>
      </c>
      <c r="F100" s="49">
        <v>50010</v>
      </c>
      <c r="G100" s="48" t="s">
        <v>75</v>
      </c>
      <c r="H100" s="48" t="s">
        <v>52</v>
      </c>
      <c r="I100" s="48" t="s">
        <v>48</v>
      </c>
      <c r="J100" s="48" t="s">
        <v>53</v>
      </c>
      <c r="K100" s="57" t="s">
        <v>76</v>
      </c>
    </row>
    <row r="101" spans="1:11" x14ac:dyDescent="0.25">
      <c r="A101" s="59"/>
      <c r="B101" s="59"/>
      <c r="C101" s="61"/>
      <c r="D101" s="71"/>
      <c r="E101" s="59"/>
      <c r="F101" s="71"/>
      <c r="G101" s="61"/>
      <c r="H101" s="61"/>
    </row>
    <row r="102" spans="1:11" x14ac:dyDescent="0.25">
      <c r="A102" s="59"/>
      <c r="B102" s="59"/>
      <c r="C102" s="61"/>
      <c r="D102" s="40" t="s">
        <v>203</v>
      </c>
      <c r="E102" s="41"/>
      <c r="F102" s="40"/>
      <c r="G102" s="61"/>
      <c r="H102" s="61"/>
    </row>
    <row r="103" spans="1:11" x14ac:dyDescent="0.25">
      <c r="A103" s="59"/>
      <c r="B103" s="59"/>
      <c r="C103" s="61"/>
      <c r="D103" s="40"/>
      <c r="E103" s="41"/>
      <c r="F103" s="40"/>
      <c r="G103" s="61"/>
      <c r="H103" s="61"/>
    </row>
    <row r="104" spans="1:11" x14ac:dyDescent="0.25">
      <c r="A104" s="46">
        <v>4000</v>
      </c>
      <c r="B104" s="46"/>
      <c r="C104" s="44" t="s">
        <v>204</v>
      </c>
      <c r="D104" s="45">
        <v>54908</v>
      </c>
      <c r="E104" s="46">
        <v>50010</v>
      </c>
      <c r="F104" s="45">
        <v>50010</v>
      </c>
      <c r="G104" s="44" t="s">
        <v>32</v>
      </c>
      <c r="H104" s="44"/>
      <c r="I104" s="44"/>
      <c r="J104" s="44"/>
      <c r="K104" s="73"/>
    </row>
    <row r="105" spans="1:11" ht="31.5" x14ac:dyDescent="0.25">
      <c r="A105" s="56">
        <v>4002</v>
      </c>
      <c r="B105" s="56"/>
      <c r="C105" s="48" t="s">
        <v>205</v>
      </c>
      <c r="D105" s="70">
        <v>54900</v>
      </c>
      <c r="E105" s="56">
        <v>54017</v>
      </c>
      <c r="F105" s="49">
        <v>50010</v>
      </c>
      <c r="G105" s="48" t="s">
        <v>205</v>
      </c>
      <c r="H105" s="48" t="s">
        <v>9</v>
      </c>
      <c r="I105" s="48" t="s">
        <v>206</v>
      </c>
      <c r="J105" s="48" t="s">
        <v>9</v>
      </c>
      <c r="K105" s="57" t="s">
        <v>207</v>
      </c>
    </row>
    <row r="106" spans="1:11" x14ac:dyDescent="0.25">
      <c r="A106" s="56">
        <v>4003</v>
      </c>
      <c r="B106" s="56"/>
      <c r="C106" s="48" t="s">
        <v>208</v>
      </c>
      <c r="D106" s="70">
        <v>54902</v>
      </c>
      <c r="E106" s="56">
        <v>54019</v>
      </c>
      <c r="F106" s="49">
        <v>50010</v>
      </c>
      <c r="G106" s="48" t="s">
        <v>208</v>
      </c>
      <c r="H106" s="48" t="s">
        <v>9</v>
      </c>
      <c r="I106" s="48" t="s">
        <v>206</v>
      </c>
      <c r="J106" s="48" t="s">
        <v>9</v>
      </c>
      <c r="K106" s="57" t="s">
        <v>209</v>
      </c>
    </row>
    <row r="107" spans="1:11" ht="31.5" x14ac:dyDescent="0.25">
      <c r="A107" s="56">
        <v>4031</v>
      </c>
      <c r="B107" s="56"/>
      <c r="C107" s="48" t="s">
        <v>210</v>
      </c>
      <c r="D107" s="70">
        <v>54910</v>
      </c>
      <c r="E107" s="56">
        <v>54101</v>
      </c>
      <c r="F107" s="49">
        <v>50010</v>
      </c>
      <c r="G107" s="48" t="s">
        <v>210</v>
      </c>
      <c r="H107" s="48" t="s">
        <v>9</v>
      </c>
      <c r="I107" s="48" t="s">
        <v>211</v>
      </c>
      <c r="J107" s="48" t="s">
        <v>9</v>
      </c>
      <c r="K107" s="57" t="s">
        <v>212</v>
      </c>
    </row>
    <row r="108" spans="1:11" ht="31.5" x14ac:dyDescent="0.25">
      <c r="A108" s="56">
        <v>4032</v>
      </c>
      <c r="B108" s="56"/>
      <c r="C108" s="48" t="s">
        <v>213</v>
      </c>
      <c r="D108" s="70">
        <v>54911</v>
      </c>
      <c r="E108" s="56">
        <v>54102</v>
      </c>
      <c r="F108" s="49">
        <v>50010</v>
      </c>
      <c r="G108" s="48" t="s">
        <v>213</v>
      </c>
      <c r="H108" s="48" t="s">
        <v>9</v>
      </c>
      <c r="I108" s="48" t="s">
        <v>211</v>
      </c>
      <c r="J108" s="48" t="s">
        <v>9</v>
      </c>
      <c r="K108" s="57" t="s">
        <v>214</v>
      </c>
    </row>
    <row r="109" spans="1:11" ht="31.5" x14ac:dyDescent="0.25">
      <c r="A109" s="56">
        <v>4033</v>
      </c>
      <c r="B109" s="56"/>
      <c r="C109" s="48" t="s">
        <v>215</v>
      </c>
      <c r="D109" s="70">
        <v>54912</v>
      </c>
      <c r="E109" s="56">
        <v>54103</v>
      </c>
      <c r="F109" s="49">
        <v>50010</v>
      </c>
      <c r="G109" s="48" t="s">
        <v>215</v>
      </c>
      <c r="H109" s="48" t="s">
        <v>9</v>
      </c>
      <c r="I109" s="48" t="s">
        <v>211</v>
      </c>
      <c r="J109" s="48" t="s">
        <v>9</v>
      </c>
      <c r="K109" s="57" t="s">
        <v>216</v>
      </c>
    </row>
    <row r="110" spans="1:11" ht="31.5" x14ac:dyDescent="0.25">
      <c r="A110" s="56">
        <v>4034</v>
      </c>
      <c r="B110" s="56"/>
      <c r="C110" s="48" t="s">
        <v>217</v>
      </c>
      <c r="D110" s="70">
        <v>54913</v>
      </c>
      <c r="E110" s="56">
        <v>54104</v>
      </c>
      <c r="F110" s="49">
        <v>50010</v>
      </c>
      <c r="G110" s="48" t="s">
        <v>217</v>
      </c>
      <c r="H110" s="48" t="s">
        <v>9</v>
      </c>
      <c r="I110" s="48" t="s">
        <v>211</v>
      </c>
      <c r="J110" s="48" t="s">
        <v>9</v>
      </c>
      <c r="K110" s="57" t="s">
        <v>218</v>
      </c>
    </row>
    <row r="111" spans="1:11" ht="31.5" x14ac:dyDescent="0.25">
      <c r="A111" s="56">
        <v>4035</v>
      </c>
      <c r="B111" s="56"/>
      <c r="C111" s="48" t="s">
        <v>219</v>
      </c>
      <c r="D111" s="70">
        <v>54914</v>
      </c>
      <c r="E111" s="56">
        <v>54105</v>
      </c>
      <c r="F111" s="49">
        <v>50010</v>
      </c>
      <c r="G111" s="48" t="s">
        <v>219</v>
      </c>
      <c r="H111" s="48" t="s">
        <v>9</v>
      </c>
      <c r="I111" s="48" t="s">
        <v>211</v>
      </c>
      <c r="J111" s="48" t="s">
        <v>9</v>
      </c>
      <c r="K111" s="57" t="s">
        <v>220</v>
      </c>
    </row>
    <row r="112" spans="1:11" ht="63" x14ac:dyDescent="0.25">
      <c r="A112" s="56">
        <v>4095</v>
      </c>
      <c r="B112" s="56"/>
      <c r="C112" s="48" t="s">
        <v>221</v>
      </c>
      <c r="D112" s="53">
        <v>59910</v>
      </c>
      <c r="E112" s="56">
        <v>58971</v>
      </c>
      <c r="F112" s="49">
        <v>50010</v>
      </c>
      <c r="G112" s="48" t="s">
        <v>64</v>
      </c>
      <c r="H112" s="48" t="s">
        <v>222</v>
      </c>
      <c r="I112" s="48" t="s">
        <v>64</v>
      </c>
      <c r="J112" s="48" t="s">
        <v>48</v>
      </c>
      <c r="K112" s="57" t="s">
        <v>66</v>
      </c>
    </row>
    <row r="113" spans="1:11" x14ac:dyDescent="0.25">
      <c r="A113" s="56">
        <v>4150</v>
      </c>
      <c r="B113" s="56"/>
      <c r="C113" s="48" t="s">
        <v>223</v>
      </c>
      <c r="D113" s="70">
        <v>54750</v>
      </c>
      <c r="E113" s="56">
        <v>54020</v>
      </c>
      <c r="F113" s="49">
        <v>50010</v>
      </c>
      <c r="G113" s="48" t="s">
        <v>224</v>
      </c>
      <c r="H113" s="48" t="s">
        <v>9</v>
      </c>
      <c r="I113" s="48" t="s">
        <v>206</v>
      </c>
      <c r="J113" s="48" t="s">
        <v>9</v>
      </c>
      <c r="K113" s="57" t="s">
        <v>225</v>
      </c>
    </row>
    <row r="114" spans="1:11" ht="47.25" x14ac:dyDescent="0.25">
      <c r="A114" s="56">
        <v>4200</v>
      </c>
      <c r="B114" s="56"/>
      <c r="C114" s="48" t="s">
        <v>226</v>
      </c>
      <c r="D114" s="70">
        <v>54320</v>
      </c>
      <c r="E114" s="56">
        <v>54023</v>
      </c>
      <c r="F114" s="49">
        <v>50010</v>
      </c>
      <c r="G114" s="48" t="s">
        <v>227</v>
      </c>
      <c r="H114" s="48" t="s">
        <v>9</v>
      </c>
      <c r="I114" s="48" t="s">
        <v>206</v>
      </c>
      <c r="J114" s="48" t="s">
        <v>9</v>
      </c>
      <c r="K114" s="57" t="s">
        <v>228</v>
      </c>
    </row>
    <row r="115" spans="1:11" x14ac:dyDescent="0.25">
      <c r="A115" s="56">
        <v>4201</v>
      </c>
      <c r="B115" s="56"/>
      <c r="C115" s="48" t="s">
        <v>229</v>
      </c>
      <c r="D115" s="70">
        <v>54330</v>
      </c>
      <c r="E115" s="56">
        <v>54014</v>
      </c>
      <c r="F115" s="49">
        <v>50010</v>
      </c>
      <c r="G115" s="48" t="s">
        <v>230</v>
      </c>
      <c r="H115" s="48" t="s">
        <v>9</v>
      </c>
      <c r="I115" s="48" t="s">
        <v>206</v>
      </c>
      <c r="J115" s="48" t="s">
        <v>9</v>
      </c>
      <c r="K115" s="57" t="s">
        <v>231</v>
      </c>
    </row>
    <row r="116" spans="1:11" x14ac:dyDescent="0.25">
      <c r="A116" s="56">
        <v>4203</v>
      </c>
      <c r="B116" s="56"/>
      <c r="C116" s="48" t="s">
        <v>232</v>
      </c>
      <c r="D116" s="70">
        <v>54330</v>
      </c>
      <c r="E116" s="56">
        <v>54014</v>
      </c>
      <c r="F116" s="49">
        <v>50010</v>
      </c>
      <c r="G116" s="48" t="s">
        <v>230</v>
      </c>
      <c r="H116" s="48" t="s">
        <v>9</v>
      </c>
      <c r="I116" s="48" t="s">
        <v>206</v>
      </c>
      <c r="J116" s="48" t="s">
        <v>9</v>
      </c>
      <c r="K116" s="57" t="s">
        <v>231</v>
      </c>
    </row>
    <row r="117" spans="1:11" x14ac:dyDescent="0.25">
      <c r="A117" s="56">
        <v>4204</v>
      </c>
      <c r="B117" s="56"/>
      <c r="C117" s="48" t="s">
        <v>233</v>
      </c>
      <c r="D117" s="70">
        <v>54340</v>
      </c>
      <c r="E117" s="56">
        <v>54013</v>
      </c>
      <c r="F117" s="49">
        <v>50010</v>
      </c>
      <c r="G117" s="48" t="s">
        <v>234</v>
      </c>
      <c r="H117" s="48" t="s">
        <v>9</v>
      </c>
      <c r="I117" s="48" t="s">
        <v>206</v>
      </c>
      <c r="J117" s="48" t="s">
        <v>9</v>
      </c>
      <c r="K117" s="57" t="s">
        <v>235</v>
      </c>
    </row>
    <row r="118" spans="1:11" x14ac:dyDescent="0.25">
      <c r="A118" s="56">
        <v>4208</v>
      </c>
      <c r="B118" s="56"/>
      <c r="C118" s="48" t="s">
        <v>236</v>
      </c>
      <c r="D118" s="70">
        <v>54903</v>
      </c>
      <c r="E118" s="56">
        <v>54021</v>
      </c>
      <c r="F118" s="49">
        <v>50010</v>
      </c>
      <c r="G118" s="48" t="s">
        <v>236</v>
      </c>
      <c r="H118" s="48" t="s">
        <v>9</v>
      </c>
      <c r="I118" s="48" t="s">
        <v>206</v>
      </c>
      <c r="J118" s="48" t="s">
        <v>9</v>
      </c>
      <c r="K118" s="57" t="s">
        <v>237</v>
      </c>
    </row>
    <row r="119" spans="1:11" x14ac:dyDescent="0.25">
      <c r="A119" s="56">
        <v>4215</v>
      </c>
      <c r="B119" s="56"/>
      <c r="C119" s="48" t="s">
        <v>238</v>
      </c>
      <c r="D119" s="70">
        <v>54110</v>
      </c>
      <c r="E119" s="56">
        <v>54010</v>
      </c>
      <c r="F119" s="49">
        <v>50010</v>
      </c>
      <c r="G119" s="48" t="s">
        <v>239</v>
      </c>
      <c r="H119" s="48" t="s">
        <v>9</v>
      </c>
      <c r="I119" s="48" t="s">
        <v>206</v>
      </c>
      <c r="J119" s="48" t="s">
        <v>9</v>
      </c>
      <c r="K119" s="57" t="s">
        <v>240</v>
      </c>
    </row>
    <row r="120" spans="1:11" x14ac:dyDescent="0.25">
      <c r="A120" s="56">
        <v>4225</v>
      </c>
      <c r="B120" s="56"/>
      <c r="C120" s="48" t="s">
        <v>241</v>
      </c>
      <c r="D120" s="70">
        <v>54120</v>
      </c>
      <c r="E120" s="56">
        <v>54022</v>
      </c>
      <c r="F120" s="49">
        <v>50010</v>
      </c>
      <c r="G120" s="48" t="s">
        <v>242</v>
      </c>
      <c r="H120" s="48" t="s">
        <v>9</v>
      </c>
      <c r="I120" s="48" t="s">
        <v>206</v>
      </c>
      <c r="J120" s="48" t="s">
        <v>9</v>
      </c>
      <c r="K120" s="57" t="s">
        <v>243</v>
      </c>
    </row>
    <row r="121" spans="1:11" x14ac:dyDescent="0.25">
      <c r="A121" s="56">
        <v>4240</v>
      </c>
      <c r="B121" s="56"/>
      <c r="C121" s="48" t="s">
        <v>244</v>
      </c>
      <c r="D121" s="70">
        <v>54121</v>
      </c>
      <c r="E121" s="56">
        <v>54004</v>
      </c>
      <c r="F121" s="49">
        <v>50010</v>
      </c>
      <c r="G121" s="48" t="s">
        <v>244</v>
      </c>
      <c r="H121" s="48"/>
      <c r="I121" s="48"/>
      <c r="J121" s="48"/>
      <c r="K121" s="57" t="s">
        <v>245</v>
      </c>
    </row>
    <row r="122" spans="1:11" ht="31.5" x14ac:dyDescent="0.25">
      <c r="A122" s="56">
        <v>4300</v>
      </c>
      <c r="B122" s="56"/>
      <c r="C122" s="48" t="s">
        <v>246</v>
      </c>
      <c r="D122" s="70">
        <v>54800</v>
      </c>
      <c r="E122" s="56">
        <v>54015</v>
      </c>
      <c r="F122" s="49">
        <v>50010</v>
      </c>
      <c r="G122" s="48" t="s">
        <v>247</v>
      </c>
      <c r="H122" s="48" t="s">
        <v>9</v>
      </c>
      <c r="I122" s="48" t="s">
        <v>206</v>
      </c>
      <c r="J122" s="48" t="s">
        <v>9</v>
      </c>
      <c r="K122" s="57" t="s">
        <v>248</v>
      </c>
    </row>
    <row r="123" spans="1:11" ht="31.5" x14ac:dyDescent="0.25">
      <c r="A123" s="56">
        <v>4799</v>
      </c>
      <c r="B123" s="56"/>
      <c r="C123" s="48" t="s">
        <v>249</v>
      </c>
      <c r="D123" s="70" t="s">
        <v>179</v>
      </c>
      <c r="E123" s="56">
        <v>55090</v>
      </c>
      <c r="F123" s="49">
        <v>50010</v>
      </c>
      <c r="G123" s="48" t="s">
        <v>180</v>
      </c>
      <c r="H123" s="48" t="s">
        <v>181</v>
      </c>
      <c r="I123" s="48" t="s">
        <v>182</v>
      </c>
      <c r="J123" s="48" t="s">
        <v>157</v>
      </c>
      <c r="K123" s="57" t="s">
        <v>183</v>
      </c>
    </row>
    <row r="124" spans="1:11" ht="31.5" x14ac:dyDescent="0.25">
      <c r="A124" s="56">
        <v>4899</v>
      </c>
      <c r="B124" s="56"/>
      <c r="C124" s="48" t="s">
        <v>250</v>
      </c>
      <c r="D124" s="70">
        <v>54901</v>
      </c>
      <c r="E124" s="56">
        <v>54011</v>
      </c>
      <c r="F124" s="49">
        <v>50010</v>
      </c>
      <c r="G124" s="48" t="s">
        <v>251</v>
      </c>
      <c r="H124" s="48" t="s">
        <v>9</v>
      </c>
      <c r="I124" s="48" t="s">
        <v>206</v>
      </c>
      <c r="J124" s="48" t="s">
        <v>9</v>
      </c>
      <c r="K124" s="75" t="s">
        <v>252</v>
      </c>
    </row>
    <row r="125" spans="1:11" ht="31.5" x14ac:dyDescent="0.25">
      <c r="A125" s="56">
        <v>9600</v>
      </c>
      <c r="B125" s="56"/>
      <c r="C125" s="48" t="s">
        <v>253</v>
      </c>
      <c r="D125" s="70">
        <v>54900</v>
      </c>
      <c r="E125" s="56">
        <v>54017</v>
      </c>
      <c r="F125" s="49">
        <v>50010</v>
      </c>
      <c r="G125" s="48" t="s">
        <v>205</v>
      </c>
      <c r="H125" s="48" t="s">
        <v>9</v>
      </c>
      <c r="I125" s="48" t="s">
        <v>206</v>
      </c>
      <c r="J125" s="48" t="s">
        <v>9</v>
      </c>
      <c r="K125" s="75" t="s">
        <v>254</v>
      </c>
    </row>
    <row r="126" spans="1:11" ht="31.5" x14ac:dyDescent="0.25">
      <c r="A126" s="56">
        <v>9601</v>
      </c>
      <c r="B126" s="56"/>
      <c r="C126" s="48" t="s">
        <v>255</v>
      </c>
      <c r="D126" s="70">
        <v>54900</v>
      </c>
      <c r="E126" s="56">
        <v>54017</v>
      </c>
      <c r="F126" s="49">
        <v>50010</v>
      </c>
      <c r="G126" s="48" t="s">
        <v>205</v>
      </c>
      <c r="H126" s="48" t="s">
        <v>9</v>
      </c>
      <c r="I126" s="48" t="s">
        <v>206</v>
      </c>
      <c r="J126" s="48" t="s">
        <v>9</v>
      </c>
      <c r="K126" s="57" t="s">
        <v>207</v>
      </c>
    </row>
    <row r="127" spans="1:11" ht="31.5" x14ac:dyDescent="0.25">
      <c r="A127" s="56">
        <v>9602</v>
      </c>
      <c r="B127" s="56"/>
      <c r="C127" s="48" t="s">
        <v>256</v>
      </c>
      <c r="D127" s="70">
        <v>54900</v>
      </c>
      <c r="E127" s="56">
        <v>54017</v>
      </c>
      <c r="F127" s="49">
        <v>50010</v>
      </c>
      <c r="G127" s="48" t="s">
        <v>205</v>
      </c>
      <c r="H127" s="48" t="s">
        <v>9</v>
      </c>
      <c r="I127" s="48" t="s">
        <v>206</v>
      </c>
      <c r="J127" s="48" t="s">
        <v>9</v>
      </c>
      <c r="K127" s="57" t="s">
        <v>207</v>
      </c>
    </row>
    <row r="128" spans="1:11" x14ac:dyDescent="0.25">
      <c r="A128" s="56">
        <v>9603</v>
      </c>
      <c r="B128" s="56"/>
      <c r="C128" s="48" t="s">
        <v>257</v>
      </c>
      <c r="D128" s="70">
        <v>54750</v>
      </c>
      <c r="E128" s="56">
        <v>54020</v>
      </c>
      <c r="F128" s="49">
        <v>50010</v>
      </c>
      <c r="G128" s="48" t="s">
        <v>224</v>
      </c>
      <c r="H128" s="48" t="s">
        <v>9</v>
      </c>
      <c r="I128" s="48" t="s">
        <v>206</v>
      </c>
      <c r="J128" s="48" t="s">
        <v>9</v>
      </c>
      <c r="K128" s="57" t="s">
        <v>225</v>
      </c>
    </row>
    <row r="129" spans="1:11" x14ac:dyDescent="0.25">
      <c r="A129" s="56">
        <v>9604</v>
      </c>
      <c r="B129" s="56"/>
      <c r="C129" s="48" t="s">
        <v>258</v>
      </c>
      <c r="D129" s="70">
        <v>54750</v>
      </c>
      <c r="E129" s="56">
        <v>54020</v>
      </c>
      <c r="F129" s="49">
        <v>50010</v>
      </c>
      <c r="G129" s="48" t="s">
        <v>224</v>
      </c>
      <c r="H129" s="48" t="s">
        <v>9</v>
      </c>
      <c r="I129" s="48" t="s">
        <v>206</v>
      </c>
      <c r="J129" s="48" t="s">
        <v>9</v>
      </c>
      <c r="K129" s="57" t="s">
        <v>225</v>
      </c>
    </row>
    <row r="130" spans="1:11" ht="31.5" x14ac:dyDescent="0.25">
      <c r="A130" s="56">
        <v>9605</v>
      </c>
      <c r="B130" s="56"/>
      <c r="C130" s="48" t="s">
        <v>259</v>
      </c>
      <c r="D130" s="70">
        <v>54900</v>
      </c>
      <c r="E130" s="56">
        <v>54017</v>
      </c>
      <c r="F130" s="49">
        <v>50010</v>
      </c>
      <c r="G130" s="48" t="s">
        <v>205</v>
      </c>
      <c r="H130" s="48" t="s">
        <v>9</v>
      </c>
      <c r="I130" s="48" t="s">
        <v>206</v>
      </c>
      <c r="J130" s="48" t="s">
        <v>9</v>
      </c>
      <c r="K130" s="57" t="s">
        <v>207</v>
      </c>
    </row>
    <row r="131" spans="1:11" x14ac:dyDescent="0.25">
      <c r="A131" s="58">
        <v>9610</v>
      </c>
      <c r="B131" s="58"/>
      <c r="C131" s="52" t="s">
        <v>260</v>
      </c>
      <c r="D131" s="53">
        <v>54908</v>
      </c>
      <c r="E131" s="58">
        <v>50010</v>
      </c>
      <c r="F131" s="54">
        <v>50010</v>
      </c>
      <c r="G131" s="52" t="s">
        <v>32</v>
      </c>
      <c r="H131" s="52"/>
      <c r="I131" s="52"/>
      <c r="J131" s="52"/>
      <c r="K131" s="69"/>
    </row>
    <row r="132" spans="1:11" x14ac:dyDescent="0.25">
      <c r="A132" s="59"/>
      <c r="B132" s="59"/>
      <c r="C132" s="61"/>
      <c r="D132" s="71"/>
      <c r="E132" s="59"/>
      <c r="F132" s="60"/>
      <c r="G132" s="61"/>
      <c r="H132" s="61"/>
    </row>
    <row r="133" spans="1:11" x14ac:dyDescent="0.25">
      <c r="A133" s="59"/>
      <c r="B133" s="59"/>
      <c r="C133" s="61"/>
      <c r="D133" s="40" t="s">
        <v>261</v>
      </c>
      <c r="E133" s="41"/>
      <c r="F133" s="40"/>
      <c r="G133" s="61"/>
      <c r="H133" s="61"/>
    </row>
    <row r="134" spans="1:11" x14ac:dyDescent="0.25">
      <c r="A134" s="59"/>
      <c r="B134" s="59"/>
      <c r="C134" s="61"/>
      <c r="D134" s="40"/>
      <c r="E134" s="41"/>
      <c r="F134" s="40"/>
      <c r="G134" s="61"/>
      <c r="H134" s="61"/>
    </row>
    <row r="135" spans="1:11" x14ac:dyDescent="0.25">
      <c r="A135" s="41">
        <v>5000</v>
      </c>
      <c r="B135" s="41"/>
      <c r="C135" s="76" t="s">
        <v>262</v>
      </c>
      <c r="D135" s="40">
        <v>56999</v>
      </c>
      <c r="E135" s="41">
        <v>50010</v>
      </c>
      <c r="F135" s="40">
        <v>50010</v>
      </c>
      <c r="G135" s="76" t="s">
        <v>32</v>
      </c>
      <c r="H135" s="76"/>
      <c r="I135" s="77"/>
      <c r="J135" s="77"/>
      <c r="K135" s="78"/>
    </row>
    <row r="136" spans="1:11" ht="31.5" x14ac:dyDescent="0.25">
      <c r="A136" s="66">
        <v>5101</v>
      </c>
      <c r="B136" s="66"/>
      <c r="C136" s="47" t="s">
        <v>263</v>
      </c>
      <c r="D136" s="79">
        <v>57790</v>
      </c>
      <c r="E136" s="80">
        <v>51001</v>
      </c>
      <c r="F136" s="67">
        <v>50010</v>
      </c>
      <c r="G136" s="66" t="s">
        <v>264</v>
      </c>
      <c r="H136" s="66" t="s">
        <v>265</v>
      </c>
      <c r="I136" s="47" t="s">
        <v>266</v>
      </c>
      <c r="J136" s="47" t="s">
        <v>157</v>
      </c>
      <c r="K136" s="68" t="s">
        <v>267</v>
      </c>
    </row>
    <row r="137" spans="1:11" x14ac:dyDescent="0.25">
      <c r="A137" s="56">
        <v>5115</v>
      </c>
      <c r="B137" s="56"/>
      <c r="C137" s="48" t="s">
        <v>268</v>
      </c>
      <c r="D137" s="81">
        <v>57270</v>
      </c>
      <c r="E137" s="82">
        <v>56020</v>
      </c>
      <c r="F137" s="49">
        <v>50010</v>
      </c>
      <c r="G137" s="56" t="s">
        <v>269</v>
      </c>
      <c r="H137" s="56" t="s">
        <v>52</v>
      </c>
      <c r="I137" s="48" t="s">
        <v>270</v>
      </c>
      <c r="J137" s="48" t="s">
        <v>157</v>
      </c>
      <c r="K137" s="57" t="s">
        <v>271</v>
      </c>
    </row>
    <row r="138" spans="1:11" x14ac:dyDescent="0.25">
      <c r="A138" s="56">
        <v>5125</v>
      </c>
      <c r="B138" s="56"/>
      <c r="C138" s="48" t="s">
        <v>272</v>
      </c>
      <c r="D138" s="81">
        <v>57110</v>
      </c>
      <c r="E138" s="82">
        <v>56022</v>
      </c>
      <c r="F138" s="49">
        <v>50010</v>
      </c>
      <c r="G138" s="56" t="s">
        <v>273</v>
      </c>
      <c r="H138" s="56" t="s">
        <v>52</v>
      </c>
      <c r="I138" s="48" t="s">
        <v>270</v>
      </c>
      <c r="J138" s="48" t="s">
        <v>157</v>
      </c>
      <c r="K138" s="57" t="s">
        <v>274</v>
      </c>
    </row>
    <row r="139" spans="1:11" ht="47.25" x14ac:dyDescent="0.25">
      <c r="A139" s="56">
        <v>5135</v>
      </c>
      <c r="B139" s="56"/>
      <c r="C139" s="48" t="s">
        <v>275</v>
      </c>
      <c r="D139" s="81">
        <v>56290</v>
      </c>
      <c r="E139" s="82">
        <v>51092</v>
      </c>
      <c r="F139" s="49">
        <v>50010</v>
      </c>
      <c r="G139" s="56" t="s">
        <v>276</v>
      </c>
      <c r="H139" s="56" t="s">
        <v>277</v>
      </c>
      <c r="I139" s="48" t="s">
        <v>278</v>
      </c>
      <c r="J139" s="48" t="s">
        <v>157</v>
      </c>
      <c r="K139" s="57" t="s">
        <v>279</v>
      </c>
    </row>
    <row r="140" spans="1:11" ht="31.5" x14ac:dyDescent="0.25">
      <c r="A140" s="56">
        <v>5136</v>
      </c>
      <c r="B140" s="56"/>
      <c r="C140" s="48" t="s">
        <v>280</v>
      </c>
      <c r="D140" s="81">
        <v>55490</v>
      </c>
      <c r="E140" s="82">
        <v>56001</v>
      </c>
      <c r="F140" s="49">
        <v>50010</v>
      </c>
      <c r="G140" s="48" t="s">
        <v>280</v>
      </c>
      <c r="H140" s="56" t="s">
        <v>52</v>
      </c>
      <c r="I140" s="48" t="s">
        <v>281</v>
      </c>
      <c r="J140" s="48" t="s">
        <v>157</v>
      </c>
      <c r="K140" s="57" t="s">
        <v>282</v>
      </c>
    </row>
    <row r="141" spans="1:11" ht="31.5" x14ac:dyDescent="0.25">
      <c r="A141" s="56">
        <v>5137</v>
      </c>
      <c r="B141" s="56"/>
      <c r="C141" s="48" t="s">
        <v>283</v>
      </c>
      <c r="D141" s="81">
        <v>55480</v>
      </c>
      <c r="E141" s="82">
        <v>56014</v>
      </c>
      <c r="F141" s="49">
        <v>50010</v>
      </c>
      <c r="G141" s="56" t="s">
        <v>284</v>
      </c>
      <c r="H141" s="56" t="s">
        <v>52</v>
      </c>
      <c r="I141" s="48" t="s">
        <v>281</v>
      </c>
      <c r="J141" s="48" t="s">
        <v>157</v>
      </c>
      <c r="K141" s="57" t="s">
        <v>158</v>
      </c>
    </row>
    <row r="142" spans="1:11" ht="47.25" x14ac:dyDescent="0.25">
      <c r="A142" s="56">
        <v>5138</v>
      </c>
      <c r="B142" s="56"/>
      <c r="C142" s="48" t="s">
        <v>285</v>
      </c>
      <c r="D142" s="81">
        <v>56290</v>
      </c>
      <c r="E142" s="82">
        <v>51092</v>
      </c>
      <c r="F142" s="49">
        <v>50010</v>
      </c>
      <c r="G142" s="56" t="s">
        <v>276</v>
      </c>
      <c r="H142" s="56" t="s">
        <v>277</v>
      </c>
      <c r="I142" s="48" t="s">
        <v>278</v>
      </c>
      <c r="J142" s="48" t="s">
        <v>157</v>
      </c>
      <c r="K142" s="57" t="s">
        <v>279</v>
      </c>
    </row>
    <row r="143" spans="1:11" ht="31.5" x14ac:dyDescent="0.25">
      <c r="A143" s="56">
        <v>5139</v>
      </c>
      <c r="B143" s="56"/>
      <c r="C143" s="48" t="s">
        <v>286</v>
      </c>
      <c r="D143" s="81">
        <v>56291</v>
      </c>
      <c r="E143" s="82">
        <v>56008</v>
      </c>
      <c r="F143" s="49">
        <v>50010</v>
      </c>
      <c r="G143" s="48" t="s">
        <v>286</v>
      </c>
      <c r="H143" s="56"/>
      <c r="I143" s="48"/>
      <c r="J143" s="48"/>
      <c r="K143" s="57" t="s">
        <v>287</v>
      </c>
    </row>
    <row r="144" spans="1:11" ht="31.5" x14ac:dyDescent="0.25">
      <c r="A144" s="56">
        <v>5140</v>
      </c>
      <c r="B144" s="56"/>
      <c r="C144" s="48" t="s">
        <v>288</v>
      </c>
      <c r="D144" s="81">
        <v>56292</v>
      </c>
      <c r="E144" s="82">
        <v>56009</v>
      </c>
      <c r="F144" s="49">
        <v>50010</v>
      </c>
      <c r="G144" s="48" t="s">
        <v>288</v>
      </c>
      <c r="H144" s="56"/>
      <c r="I144" s="48"/>
      <c r="J144" s="48"/>
      <c r="K144" s="57" t="s">
        <v>289</v>
      </c>
    </row>
    <row r="145" spans="1:11" ht="47.25" x14ac:dyDescent="0.25">
      <c r="A145" s="56">
        <v>5141</v>
      </c>
      <c r="B145" s="56"/>
      <c r="C145" s="48" t="s">
        <v>290</v>
      </c>
      <c r="D145" s="81">
        <v>56293</v>
      </c>
      <c r="E145" s="82">
        <v>56002</v>
      </c>
      <c r="F145" s="49">
        <v>50010</v>
      </c>
      <c r="G145" s="48" t="s">
        <v>290</v>
      </c>
      <c r="H145" s="56"/>
      <c r="I145" s="48"/>
      <c r="J145" s="48"/>
      <c r="K145" s="57" t="s">
        <v>291</v>
      </c>
    </row>
    <row r="146" spans="1:11" x14ac:dyDescent="0.25">
      <c r="A146" s="56">
        <v>5142</v>
      </c>
      <c r="B146" s="56"/>
      <c r="C146" s="48" t="s">
        <v>292</v>
      </c>
      <c r="D146" s="81">
        <v>56294</v>
      </c>
      <c r="E146" s="82">
        <v>56003</v>
      </c>
      <c r="F146" s="49">
        <v>50010</v>
      </c>
      <c r="G146" s="48" t="s">
        <v>292</v>
      </c>
      <c r="H146" s="56"/>
      <c r="I146" s="48"/>
      <c r="J146" s="48"/>
      <c r="K146" s="56" t="s">
        <v>293</v>
      </c>
    </row>
    <row r="147" spans="1:11" ht="31.5" x14ac:dyDescent="0.25">
      <c r="A147" s="56">
        <v>5143</v>
      </c>
      <c r="B147" s="56"/>
      <c r="C147" s="48" t="s">
        <v>294</v>
      </c>
      <c r="D147" s="81">
        <v>56295</v>
      </c>
      <c r="E147" s="82">
        <v>56006</v>
      </c>
      <c r="F147" s="49">
        <v>50010</v>
      </c>
      <c r="G147" s="48" t="s">
        <v>294</v>
      </c>
      <c r="H147" s="56"/>
      <c r="I147" s="48"/>
      <c r="J147" s="48"/>
      <c r="K147" s="57" t="s">
        <v>295</v>
      </c>
    </row>
    <row r="148" spans="1:11" x14ac:dyDescent="0.25">
      <c r="A148" s="56">
        <v>5144</v>
      </c>
      <c r="B148" s="56"/>
      <c r="C148" s="48" t="s">
        <v>296</v>
      </c>
      <c r="D148" s="81">
        <v>56296</v>
      </c>
      <c r="E148" s="82">
        <v>56007</v>
      </c>
      <c r="F148" s="49">
        <v>50010</v>
      </c>
      <c r="G148" s="48" t="s">
        <v>296</v>
      </c>
      <c r="H148" s="56"/>
      <c r="I148" s="48"/>
      <c r="J148" s="48"/>
      <c r="K148" s="56" t="s">
        <v>297</v>
      </c>
    </row>
    <row r="149" spans="1:11" ht="31.5" x14ac:dyDescent="0.25">
      <c r="A149" s="56">
        <v>5145</v>
      </c>
      <c r="B149" s="56"/>
      <c r="C149" s="48" t="s">
        <v>298</v>
      </c>
      <c r="D149" s="81">
        <v>56297</v>
      </c>
      <c r="E149" s="82">
        <v>56011</v>
      </c>
      <c r="F149" s="49">
        <v>50010</v>
      </c>
      <c r="G149" s="48" t="s">
        <v>298</v>
      </c>
      <c r="H149" s="56"/>
      <c r="I149" s="48"/>
      <c r="J149" s="48"/>
      <c r="K149" s="57" t="s">
        <v>299</v>
      </c>
    </row>
    <row r="150" spans="1:11" ht="31.5" x14ac:dyDescent="0.25">
      <c r="A150" s="56">
        <v>5146</v>
      </c>
      <c r="B150" s="56"/>
      <c r="C150" s="48" t="s">
        <v>300</v>
      </c>
      <c r="D150" s="81">
        <v>53110</v>
      </c>
      <c r="E150" s="82">
        <v>56012</v>
      </c>
      <c r="F150" s="49">
        <v>50010</v>
      </c>
      <c r="G150" s="48" t="s">
        <v>300</v>
      </c>
      <c r="H150" s="56"/>
      <c r="I150" s="48"/>
      <c r="J150" s="48"/>
      <c r="K150" s="57" t="s">
        <v>301</v>
      </c>
    </row>
    <row r="151" spans="1:11" ht="31.5" x14ac:dyDescent="0.25">
      <c r="A151" s="56">
        <v>5147</v>
      </c>
      <c r="B151" s="56"/>
      <c r="C151" s="48" t="s">
        <v>302</v>
      </c>
      <c r="D151" s="81">
        <v>53111</v>
      </c>
      <c r="E151" s="82">
        <v>56013</v>
      </c>
      <c r="F151" s="49">
        <v>50010</v>
      </c>
      <c r="G151" s="48" t="s">
        <v>302</v>
      </c>
      <c r="H151" s="56"/>
      <c r="I151" s="48"/>
      <c r="J151" s="48"/>
      <c r="K151" s="57" t="s">
        <v>303</v>
      </c>
    </row>
    <row r="152" spans="1:11" x14ac:dyDescent="0.25">
      <c r="A152" s="56">
        <v>5201</v>
      </c>
      <c r="B152" s="56"/>
      <c r="C152" s="48" t="s">
        <v>304</v>
      </c>
      <c r="D152" s="81">
        <v>55400</v>
      </c>
      <c r="E152" s="82">
        <v>58201</v>
      </c>
      <c r="F152" s="49">
        <v>50010</v>
      </c>
      <c r="G152" s="56" t="s">
        <v>305</v>
      </c>
      <c r="H152" s="56" t="s">
        <v>222</v>
      </c>
      <c r="I152" s="48" t="s">
        <v>306</v>
      </c>
      <c r="J152" s="48" t="s">
        <v>157</v>
      </c>
      <c r="K152" s="57" t="s">
        <v>307</v>
      </c>
    </row>
    <row r="153" spans="1:11" ht="31.5" x14ac:dyDescent="0.25">
      <c r="A153" s="56">
        <v>5202</v>
      </c>
      <c r="B153" s="56"/>
      <c r="C153" s="48" t="s">
        <v>308</v>
      </c>
      <c r="D153" s="81">
        <v>55401</v>
      </c>
      <c r="E153" s="82">
        <v>58204</v>
      </c>
      <c r="F153" s="49">
        <v>50010</v>
      </c>
      <c r="G153" s="56" t="s">
        <v>309</v>
      </c>
      <c r="H153" s="56" t="s">
        <v>222</v>
      </c>
      <c r="I153" s="48" t="s">
        <v>306</v>
      </c>
      <c r="J153" s="48" t="s">
        <v>157</v>
      </c>
      <c r="K153" s="57" t="s">
        <v>310</v>
      </c>
    </row>
    <row r="154" spans="1:11" ht="47.25" x14ac:dyDescent="0.25">
      <c r="A154" s="56">
        <v>5203</v>
      </c>
      <c r="B154" s="56"/>
      <c r="C154" s="48" t="s">
        <v>311</v>
      </c>
      <c r="D154" s="81">
        <v>55402</v>
      </c>
      <c r="E154" s="82">
        <v>58203</v>
      </c>
      <c r="F154" s="49">
        <v>50010</v>
      </c>
      <c r="G154" s="56" t="s">
        <v>312</v>
      </c>
      <c r="H154" s="56" t="s">
        <v>222</v>
      </c>
      <c r="I154" s="48" t="s">
        <v>306</v>
      </c>
      <c r="J154" s="48" t="s">
        <v>157</v>
      </c>
      <c r="K154" s="57" t="s">
        <v>313</v>
      </c>
    </row>
    <row r="155" spans="1:11" ht="47.25" x14ac:dyDescent="0.25">
      <c r="A155" s="56">
        <v>5204</v>
      </c>
      <c r="B155" s="56"/>
      <c r="C155" s="48" t="s">
        <v>314</v>
      </c>
      <c r="D155" s="81">
        <v>55402</v>
      </c>
      <c r="E155" s="82">
        <v>58203</v>
      </c>
      <c r="F155" s="49">
        <v>50010</v>
      </c>
      <c r="G155" s="56" t="s">
        <v>312</v>
      </c>
      <c r="H155" s="56" t="s">
        <v>222</v>
      </c>
      <c r="I155" s="48" t="s">
        <v>306</v>
      </c>
      <c r="J155" s="48" t="s">
        <v>157</v>
      </c>
      <c r="K155" s="57" t="s">
        <v>313</v>
      </c>
    </row>
    <row r="156" spans="1:11" x14ac:dyDescent="0.25">
      <c r="A156" s="56">
        <v>5205</v>
      </c>
      <c r="B156" s="56"/>
      <c r="C156" s="48" t="s">
        <v>315</v>
      </c>
      <c r="D156" s="81">
        <v>55404</v>
      </c>
      <c r="E156" s="82">
        <v>58202</v>
      </c>
      <c r="F156" s="49">
        <v>50010</v>
      </c>
      <c r="G156" s="56" t="s">
        <v>316</v>
      </c>
      <c r="H156" s="56" t="s">
        <v>222</v>
      </c>
      <c r="I156" s="48" t="s">
        <v>306</v>
      </c>
      <c r="J156" s="48" t="s">
        <v>157</v>
      </c>
      <c r="K156" s="57" t="s">
        <v>317</v>
      </c>
    </row>
    <row r="157" spans="1:11" ht="63" x14ac:dyDescent="0.25">
      <c r="A157" s="56">
        <v>5206</v>
      </c>
      <c r="B157" s="56"/>
      <c r="C157" s="48" t="s">
        <v>318</v>
      </c>
      <c r="D157" s="81">
        <v>55405</v>
      </c>
      <c r="E157" s="82">
        <v>58205</v>
      </c>
      <c r="F157" s="49">
        <v>50010</v>
      </c>
      <c r="G157" s="56" t="s">
        <v>319</v>
      </c>
      <c r="H157" s="56" t="s">
        <v>222</v>
      </c>
      <c r="I157" s="48" t="s">
        <v>306</v>
      </c>
      <c r="J157" s="48" t="s">
        <v>157</v>
      </c>
      <c r="K157" s="57" t="s">
        <v>320</v>
      </c>
    </row>
    <row r="158" spans="1:11" x14ac:dyDescent="0.25">
      <c r="A158" s="56">
        <v>5210</v>
      </c>
      <c r="B158" s="56"/>
      <c r="C158" s="48" t="s">
        <v>321</v>
      </c>
      <c r="D158" s="81">
        <v>55410</v>
      </c>
      <c r="E158" s="82">
        <v>58016</v>
      </c>
      <c r="F158" s="49">
        <v>50010</v>
      </c>
      <c r="G158" s="56" t="s">
        <v>322</v>
      </c>
      <c r="H158" s="56" t="s">
        <v>222</v>
      </c>
      <c r="I158" s="48" t="s">
        <v>222</v>
      </c>
      <c r="J158" s="48" t="s">
        <v>157</v>
      </c>
      <c r="K158" s="57" t="s">
        <v>323</v>
      </c>
    </row>
    <row r="159" spans="1:11" ht="31.5" x14ac:dyDescent="0.25">
      <c r="A159" s="56" t="s">
        <v>324</v>
      </c>
      <c r="B159" s="56"/>
      <c r="C159" s="48" t="s">
        <v>325</v>
      </c>
      <c r="D159" s="81">
        <v>55411</v>
      </c>
      <c r="E159" s="82">
        <v>58018</v>
      </c>
      <c r="F159" s="49">
        <v>50010</v>
      </c>
      <c r="G159" s="56" t="s">
        <v>326</v>
      </c>
      <c r="H159" s="56"/>
      <c r="I159" s="48"/>
      <c r="J159" s="48"/>
      <c r="K159" s="57" t="s">
        <v>327</v>
      </c>
    </row>
    <row r="160" spans="1:11" ht="72" x14ac:dyDescent="0.25">
      <c r="A160" s="56">
        <v>5290</v>
      </c>
      <c r="B160" s="56"/>
      <c r="C160" s="48" t="s">
        <v>328</v>
      </c>
      <c r="D160" s="81">
        <v>55440</v>
      </c>
      <c r="E160" s="82">
        <v>56004</v>
      </c>
      <c r="F160" s="49">
        <v>50010</v>
      </c>
      <c r="G160" s="56" t="s">
        <v>329</v>
      </c>
      <c r="H160" s="56" t="s">
        <v>52</v>
      </c>
      <c r="I160" s="48" t="s">
        <v>281</v>
      </c>
      <c r="J160" s="48" t="s">
        <v>157</v>
      </c>
      <c r="K160" s="74" t="s">
        <v>330</v>
      </c>
    </row>
    <row r="161" spans="1:11" x14ac:dyDescent="0.25">
      <c r="A161" s="59"/>
      <c r="B161" s="59"/>
      <c r="C161" s="61"/>
      <c r="D161" s="71"/>
      <c r="E161" s="59"/>
      <c r="F161" s="71"/>
      <c r="G161" s="61"/>
      <c r="H161" s="61"/>
    </row>
    <row r="162" spans="1:11" x14ac:dyDescent="0.25">
      <c r="A162" s="59"/>
      <c r="B162" s="59"/>
      <c r="C162" s="61"/>
      <c r="D162" s="40" t="s">
        <v>331</v>
      </c>
      <c r="E162" s="41"/>
      <c r="F162" s="71"/>
      <c r="G162" s="61"/>
      <c r="H162" s="61"/>
    </row>
    <row r="163" spans="1:11" x14ac:dyDescent="0.25">
      <c r="A163" s="46">
        <v>5500</v>
      </c>
      <c r="B163" s="46"/>
      <c r="C163" s="44" t="s">
        <v>332</v>
      </c>
      <c r="D163" s="45">
        <v>55588</v>
      </c>
      <c r="E163" s="46">
        <v>50010</v>
      </c>
      <c r="F163" s="45">
        <v>50010</v>
      </c>
      <c r="G163" s="44" t="s">
        <v>32</v>
      </c>
      <c r="H163" s="44"/>
      <c r="I163" s="44"/>
      <c r="J163" s="44"/>
      <c r="K163" s="73"/>
    </row>
    <row r="164" spans="1:11" ht="31.5" x14ac:dyDescent="0.25">
      <c r="A164" s="56">
        <v>5551</v>
      </c>
      <c r="B164" s="56"/>
      <c r="C164" s="48" t="s">
        <v>333</v>
      </c>
      <c r="D164" s="81">
        <v>55510</v>
      </c>
      <c r="E164" s="82">
        <v>52021</v>
      </c>
      <c r="F164" s="49">
        <v>50010</v>
      </c>
      <c r="G164" s="56" t="s">
        <v>333</v>
      </c>
      <c r="H164" s="56" t="s">
        <v>133</v>
      </c>
      <c r="I164" s="48" t="s">
        <v>334</v>
      </c>
      <c r="J164" s="48" t="s">
        <v>48</v>
      </c>
      <c r="K164" s="57" t="s">
        <v>335</v>
      </c>
    </row>
    <row r="165" spans="1:11" ht="47.25" x14ac:dyDescent="0.25">
      <c r="A165" s="56">
        <v>5552</v>
      </c>
      <c r="B165" s="56"/>
      <c r="C165" s="48" t="s">
        <v>336</v>
      </c>
      <c r="D165" s="81">
        <v>55520</v>
      </c>
      <c r="E165" s="82">
        <v>52001</v>
      </c>
      <c r="F165" s="49">
        <v>50010</v>
      </c>
      <c r="G165" s="56" t="s">
        <v>337</v>
      </c>
      <c r="H165" s="56" t="s">
        <v>133</v>
      </c>
      <c r="I165" s="48" t="s">
        <v>336</v>
      </c>
      <c r="J165" s="48" t="s">
        <v>48</v>
      </c>
      <c r="K165" s="57" t="s">
        <v>338</v>
      </c>
    </row>
    <row r="166" spans="1:11" x14ac:dyDescent="0.25">
      <c r="A166" s="56">
        <v>5553</v>
      </c>
      <c r="B166" s="56"/>
      <c r="C166" s="48" t="s">
        <v>339</v>
      </c>
      <c r="D166" s="83">
        <v>55561</v>
      </c>
      <c r="E166" s="82">
        <v>52039</v>
      </c>
      <c r="F166" s="49">
        <v>50010</v>
      </c>
      <c r="G166" s="56" t="s">
        <v>340</v>
      </c>
      <c r="H166" s="56" t="s">
        <v>133</v>
      </c>
      <c r="I166" s="48" t="s">
        <v>134</v>
      </c>
      <c r="J166" s="48" t="s">
        <v>48</v>
      </c>
      <c r="K166" s="57" t="s">
        <v>341</v>
      </c>
    </row>
    <row r="167" spans="1:11" x14ac:dyDescent="0.25">
      <c r="A167" s="56">
        <v>5554</v>
      </c>
      <c r="B167" s="56"/>
      <c r="C167" s="48" t="s">
        <v>342</v>
      </c>
      <c r="D167" s="81">
        <v>55560</v>
      </c>
      <c r="E167" s="82">
        <v>52032</v>
      </c>
      <c r="F167" s="49">
        <v>50010</v>
      </c>
      <c r="G167" s="56" t="s">
        <v>343</v>
      </c>
      <c r="H167" s="56" t="s">
        <v>133</v>
      </c>
      <c r="I167" s="48" t="s">
        <v>134</v>
      </c>
      <c r="J167" s="48" t="s">
        <v>48</v>
      </c>
      <c r="K167" s="57" t="s">
        <v>344</v>
      </c>
    </row>
    <row r="168" spans="1:11" x14ac:dyDescent="0.25">
      <c r="A168" s="56">
        <v>5555</v>
      </c>
      <c r="B168" s="56"/>
      <c r="C168" s="48" t="s">
        <v>345</v>
      </c>
      <c r="D168" s="81">
        <v>55540</v>
      </c>
      <c r="E168" s="82">
        <v>53002</v>
      </c>
      <c r="F168" s="49">
        <v>50010</v>
      </c>
      <c r="G168" s="56" t="s">
        <v>346</v>
      </c>
      <c r="H168" s="56" t="s">
        <v>133</v>
      </c>
      <c r="I168" s="48" t="s">
        <v>347</v>
      </c>
      <c r="J168" s="48" t="s">
        <v>48</v>
      </c>
      <c r="K168" s="57" t="s">
        <v>348</v>
      </c>
    </row>
    <row r="169" spans="1:11" x14ac:dyDescent="0.25">
      <c r="A169" s="56">
        <v>5556</v>
      </c>
      <c r="B169" s="56"/>
      <c r="C169" s="48" t="s">
        <v>349</v>
      </c>
      <c r="D169" s="81">
        <v>55550</v>
      </c>
      <c r="E169" s="82">
        <v>53001</v>
      </c>
      <c r="F169" s="49">
        <v>50010</v>
      </c>
      <c r="G169" s="56" t="s">
        <v>350</v>
      </c>
      <c r="H169" s="56" t="s">
        <v>133</v>
      </c>
      <c r="I169" s="48" t="s">
        <v>347</v>
      </c>
      <c r="J169" s="48" t="s">
        <v>48</v>
      </c>
      <c r="K169" s="57" t="s">
        <v>351</v>
      </c>
    </row>
    <row r="170" spans="1:11" x14ac:dyDescent="0.25">
      <c r="A170" s="56">
        <v>5557</v>
      </c>
      <c r="B170" s="56"/>
      <c r="C170" s="48" t="s">
        <v>352</v>
      </c>
      <c r="D170" s="81">
        <v>55551</v>
      </c>
      <c r="E170" s="82">
        <v>52002</v>
      </c>
      <c r="F170" s="49">
        <v>50010</v>
      </c>
      <c r="G170" s="56" t="s">
        <v>352</v>
      </c>
      <c r="H170" s="56" t="s">
        <v>133</v>
      </c>
      <c r="I170" s="48" t="s">
        <v>336</v>
      </c>
      <c r="J170" s="48" t="s">
        <v>48</v>
      </c>
      <c r="K170" s="57" t="s">
        <v>353</v>
      </c>
    </row>
    <row r="171" spans="1:11" x14ac:dyDescent="0.25">
      <c r="A171" s="56">
        <v>5558</v>
      </c>
      <c r="B171" s="56"/>
      <c r="C171" s="48" t="s">
        <v>354</v>
      </c>
      <c r="D171" s="81">
        <v>55552</v>
      </c>
      <c r="E171" s="82">
        <v>52025</v>
      </c>
      <c r="F171" s="49">
        <v>50010</v>
      </c>
      <c r="G171" s="56" t="s">
        <v>354</v>
      </c>
      <c r="H171" s="56" t="s">
        <v>133</v>
      </c>
      <c r="I171" s="48" t="s">
        <v>355</v>
      </c>
      <c r="J171" s="48" t="s">
        <v>48</v>
      </c>
      <c r="K171" s="57" t="s">
        <v>356</v>
      </c>
    </row>
    <row r="172" spans="1:11" x14ac:dyDescent="0.25">
      <c r="A172" s="56">
        <v>5559</v>
      </c>
      <c r="B172" s="56"/>
      <c r="C172" s="48" t="s">
        <v>357</v>
      </c>
      <c r="D172" s="81">
        <v>55553</v>
      </c>
      <c r="E172" s="82">
        <v>52020</v>
      </c>
      <c r="F172" s="49">
        <v>50010</v>
      </c>
      <c r="G172" s="56" t="s">
        <v>357</v>
      </c>
      <c r="H172" s="56" t="s">
        <v>133</v>
      </c>
      <c r="I172" s="48" t="s">
        <v>334</v>
      </c>
      <c r="J172" s="48" t="s">
        <v>48</v>
      </c>
      <c r="K172" s="57" t="s">
        <v>358</v>
      </c>
    </row>
    <row r="173" spans="1:11" ht="31.5" x14ac:dyDescent="0.25">
      <c r="A173" s="56">
        <v>5560</v>
      </c>
      <c r="B173" s="56"/>
      <c r="C173" s="48" t="s">
        <v>359</v>
      </c>
      <c r="D173" s="81">
        <v>55554</v>
      </c>
      <c r="E173" s="82">
        <v>52022</v>
      </c>
      <c r="F173" s="49">
        <v>50010</v>
      </c>
      <c r="G173" s="56" t="s">
        <v>360</v>
      </c>
      <c r="H173" s="56" t="s">
        <v>133</v>
      </c>
      <c r="I173" s="48" t="s">
        <v>334</v>
      </c>
      <c r="J173" s="48" t="s">
        <v>48</v>
      </c>
      <c r="K173" s="57" t="s">
        <v>361</v>
      </c>
    </row>
    <row r="174" spans="1:11" ht="31.5" x14ac:dyDescent="0.25">
      <c r="A174" s="56">
        <v>5561</v>
      </c>
      <c r="B174" s="56"/>
      <c r="C174" s="48" t="s">
        <v>362</v>
      </c>
      <c r="D174" s="81">
        <v>55555</v>
      </c>
      <c r="E174" s="82">
        <v>52030</v>
      </c>
      <c r="F174" s="49">
        <v>50010</v>
      </c>
      <c r="G174" s="48" t="s">
        <v>362</v>
      </c>
      <c r="H174" s="48" t="s">
        <v>133</v>
      </c>
      <c r="I174" s="48" t="s">
        <v>134</v>
      </c>
      <c r="J174" s="48" t="s">
        <v>48</v>
      </c>
      <c r="K174" s="57" t="s">
        <v>363</v>
      </c>
    </row>
    <row r="175" spans="1:11" ht="31.5" x14ac:dyDescent="0.25">
      <c r="A175" s="56">
        <v>5562</v>
      </c>
      <c r="B175" s="56"/>
      <c r="C175" s="48" t="s">
        <v>364</v>
      </c>
      <c r="D175" s="81">
        <v>55556</v>
      </c>
      <c r="E175" s="82">
        <v>52031</v>
      </c>
      <c r="F175" s="49">
        <v>50010</v>
      </c>
      <c r="G175" s="48" t="s">
        <v>364</v>
      </c>
      <c r="H175" s="48" t="s">
        <v>133</v>
      </c>
      <c r="I175" s="48" t="s">
        <v>134</v>
      </c>
      <c r="J175" s="48" t="s">
        <v>48</v>
      </c>
      <c r="K175" s="57" t="s">
        <v>365</v>
      </c>
    </row>
    <row r="176" spans="1:11" x14ac:dyDescent="0.25">
      <c r="A176" s="59"/>
      <c r="B176" s="59"/>
      <c r="C176" s="61"/>
      <c r="D176" s="84"/>
      <c r="E176" s="85"/>
      <c r="F176" s="71"/>
      <c r="G176" s="61"/>
      <c r="H176" s="61"/>
    </row>
    <row r="177" spans="1:11" x14ac:dyDescent="0.25">
      <c r="A177" s="59"/>
      <c r="B177" s="59"/>
      <c r="C177" s="61"/>
      <c r="D177" s="86" t="s">
        <v>366</v>
      </c>
      <c r="E177" s="87"/>
      <c r="F177" s="71"/>
      <c r="G177" s="61"/>
      <c r="H177" s="61"/>
    </row>
    <row r="178" spans="1:11" ht="31.5" x14ac:dyDescent="0.25">
      <c r="A178" s="66">
        <v>5495</v>
      </c>
      <c r="B178" s="66"/>
      <c r="C178" s="47" t="s">
        <v>367</v>
      </c>
      <c r="D178" s="88">
        <v>55581</v>
      </c>
      <c r="E178" s="80">
        <v>58003</v>
      </c>
      <c r="F178" s="67">
        <v>50010</v>
      </c>
      <c r="G178" s="66" t="s">
        <v>368</v>
      </c>
      <c r="H178" s="47" t="s">
        <v>222</v>
      </c>
      <c r="I178" s="47" t="s">
        <v>369</v>
      </c>
      <c r="J178" s="47" t="s">
        <v>157</v>
      </c>
      <c r="K178" s="68" t="s">
        <v>370</v>
      </c>
    </row>
    <row r="179" spans="1:11" ht="31.5" x14ac:dyDescent="0.25">
      <c r="A179" s="56">
        <v>5496</v>
      </c>
      <c r="B179" s="56"/>
      <c r="C179" s="48" t="s">
        <v>371</v>
      </c>
      <c r="D179" s="81">
        <v>55581</v>
      </c>
      <c r="E179" s="82">
        <v>58003</v>
      </c>
      <c r="F179" s="49">
        <v>50010</v>
      </c>
      <c r="G179" s="56" t="s">
        <v>368</v>
      </c>
      <c r="H179" s="48" t="s">
        <v>222</v>
      </c>
      <c r="I179" s="48" t="s">
        <v>369</v>
      </c>
      <c r="J179" s="48" t="s">
        <v>157</v>
      </c>
      <c r="K179" s="57" t="s">
        <v>370</v>
      </c>
    </row>
    <row r="180" spans="1:11" ht="31.5" x14ac:dyDescent="0.25">
      <c r="A180" s="56">
        <v>5501</v>
      </c>
      <c r="B180" s="56"/>
      <c r="C180" s="48" t="s">
        <v>372</v>
      </c>
      <c r="D180" s="81">
        <v>55580</v>
      </c>
      <c r="E180" s="82">
        <v>58019</v>
      </c>
      <c r="F180" s="49">
        <v>50010</v>
      </c>
      <c r="G180" s="56" t="s">
        <v>373</v>
      </c>
      <c r="H180" s="48" t="s">
        <v>222</v>
      </c>
      <c r="I180" s="48" t="s">
        <v>369</v>
      </c>
      <c r="J180" s="48" t="s">
        <v>157</v>
      </c>
      <c r="K180" s="57" t="s">
        <v>374</v>
      </c>
    </row>
    <row r="181" spans="1:11" x14ac:dyDescent="0.25">
      <c r="A181" s="59"/>
      <c r="B181" s="59"/>
      <c r="C181" s="61"/>
      <c r="D181" s="84"/>
      <c r="E181" s="85"/>
      <c r="F181" s="71"/>
      <c r="G181" s="61"/>
      <c r="H181" s="61"/>
    </row>
    <row r="182" spans="1:11" x14ac:dyDescent="0.25">
      <c r="A182" s="59"/>
      <c r="B182" s="59"/>
      <c r="C182" s="61"/>
      <c r="D182" s="86" t="s">
        <v>375</v>
      </c>
      <c r="E182" s="87"/>
      <c r="F182" s="71"/>
      <c r="G182" s="61"/>
      <c r="H182" s="61"/>
    </row>
    <row r="183" spans="1:11" ht="31.5" x14ac:dyDescent="0.25">
      <c r="A183" s="66">
        <v>5402</v>
      </c>
      <c r="B183" s="66"/>
      <c r="C183" s="47" t="s">
        <v>376</v>
      </c>
      <c r="D183" s="79">
        <v>55800</v>
      </c>
      <c r="E183" s="80">
        <v>51101</v>
      </c>
      <c r="F183" s="67">
        <v>50010</v>
      </c>
      <c r="G183" s="66" t="s">
        <v>377</v>
      </c>
      <c r="H183" s="66" t="s">
        <v>277</v>
      </c>
      <c r="I183" s="47" t="s">
        <v>378</v>
      </c>
      <c r="J183" s="47" t="s">
        <v>157</v>
      </c>
      <c r="K183" s="68" t="s">
        <v>379</v>
      </c>
    </row>
    <row r="184" spans="1:11" ht="31.5" x14ac:dyDescent="0.25">
      <c r="A184" s="56">
        <v>5403</v>
      </c>
      <c r="B184" s="56"/>
      <c r="C184" s="48" t="s">
        <v>380</v>
      </c>
      <c r="D184" s="81">
        <v>55803</v>
      </c>
      <c r="E184" s="82">
        <v>51102</v>
      </c>
      <c r="F184" s="49">
        <v>50010</v>
      </c>
      <c r="G184" s="56" t="s">
        <v>380</v>
      </c>
      <c r="H184" s="56" t="s">
        <v>277</v>
      </c>
      <c r="I184" s="48" t="s">
        <v>378</v>
      </c>
      <c r="J184" s="48" t="s">
        <v>157</v>
      </c>
      <c r="K184" s="57" t="s">
        <v>381</v>
      </c>
    </row>
    <row r="185" spans="1:11" ht="31.5" x14ac:dyDescent="0.25">
      <c r="A185" s="56">
        <v>5404</v>
      </c>
      <c r="B185" s="56"/>
      <c r="C185" s="48" t="s">
        <v>382</v>
      </c>
      <c r="D185" s="81">
        <v>55804</v>
      </c>
      <c r="E185" s="82">
        <v>51103</v>
      </c>
      <c r="F185" s="49">
        <v>50010</v>
      </c>
      <c r="G185" s="56" t="s">
        <v>383</v>
      </c>
      <c r="H185" s="56" t="s">
        <v>277</v>
      </c>
      <c r="I185" s="48" t="s">
        <v>378</v>
      </c>
      <c r="J185" s="48" t="s">
        <v>157</v>
      </c>
      <c r="K185" s="57" t="s">
        <v>384</v>
      </c>
    </row>
    <row r="186" spans="1:11" ht="47.25" x14ac:dyDescent="0.25">
      <c r="A186" s="56">
        <v>5405</v>
      </c>
      <c r="B186" s="56"/>
      <c r="C186" s="48" t="s">
        <v>385</v>
      </c>
      <c r="D186" s="81">
        <v>55805</v>
      </c>
      <c r="E186" s="82">
        <v>51120</v>
      </c>
      <c r="F186" s="49">
        <v>50010</v>
      </c>
      <c r="G186" s="56" t="s">
        <v>385</v>
      </c>
      <c r="H186" s="56" t="s">
        <v>277</v>
      </c>
      <c r="I186" s="48" t="s">
        <v>277</v>
      </c>
      <c r="J186" s="48" t="s">
        <v>157</v>
      </c>
      <c r="K186" s="57" t="s">
        <v>386</v>
      </c>
    </row>
    <row r="187" spans="1:11" x14ac:dyDescent="0.25">
      <c r="A187" s="59">
        <v>5425</v>
      </c>
      <c r="B187" s="59"/>
      <c r="C187" s="61" t="s">
        <v>387</v>
      </c>
      <c r="D187" s="84">
        <v>55820</v>
      </c>
      <c r="E187" s="85">
        <v>51100</v>
      </c>
      <c r="F187" s="60">
        <v>50010</v>
      </c>
      <c r="G187" s="59" t="s">
        <v>388</v>
      </c>
      <c r="H187" s="59" t="s">
        <v>277</v>
      </c>
      <c r="I187" s="27" t="s">
        <v>378</v>
      </c>
      <c r="J187" s="27" t="s">
        <v>157</v>
      </c>
      <c r="K187" s="62" t="s">
        <v>389</v>
      </c>
    </row>
    <row r="188" spans="1:11" ht="31.5" x14ac:dyDescent="0.25">
      <c r="A188" s="66">
        <v>5499</v>
      </c>
      <c r="B188" s="66"/>
      <c r="C188" s="47" t="s">
        <v>390</v>
      </c>
      <c r="D188" s="79">
        <v>55810</v>
      </c>
      <c r="E188" s="80">
        <v>51104</v>
      </c>
      <c r="F188" s="67">
        <v>50010</v>
      </c>
      <c r="G188" s="66" t="s">
        <v>391</v>
      </c>
      <c r="H188" s="66" t="s">
        <v>277</v>
      </c>
      <c r="I188" s="47" t="s">
        <v>378</v>
      </c>
      <c r="J188" s="47" t="s">
        <v>157</v>
      </c>
      <c r="K188" s="68" t="s">
        <v>392</v>
      </c>
    </row>
    <row r="189" spans="1:11" ht="47.25" x14ac:dyDescent="0.25">
      <c r="A189" s="56">
        <v>7995</v>
      </c>
      <c r="B189" s="56"/>
      <c r="C189" s="48" t="s">
        <v>393</v>
      </c>
      <c r="D189" s="81" t="s">
        <v>394</v>
      </c>
      <c r="E189" s="82">
        <v>58951</v>
      </c>
      <c r="F189" s="49">
        <v>50010</v>
      </c>
      <c r="G189" s="56" t="s">
        <v>395</v>
      </c>
      <c r="H189" s="56" t="s">
        <v>222</v>
      </c>
      <c r="I189" s="48" t="s">
        <v>395</v>
      </c>
      <c r="J189" s="48" t="s">
        <v>157</v>
      </c>
      <c r="K189" s="57" t="s">
        <v>396</v>
      </c>
    </row>
    <row r="190" spans="1:11" ht="31.5" x14ac:dyDescent="0.25">
      <c r="A190" s="56">
        <v>5009</v>
      </c>
      <c r="B190" s="56"/>
      <c r="C190" s="48" t="s">
        <v>397</v>
      </c>
      <c r="D190" s="81">
        <v>55800</v>
      </c>
      <c r="E190" s="82">
        <v>51101</v>
      </c>
      <c r="F190" s="49">
        <v>50010</v>
      </c>
      <c r="G190" s="56" t="s">
        <v>377</v>
      </c>
      <c r="H190" s="56" t="s">
        <v>277</v>
      </c>
      <c r="I190" s="48" t="s">
        <v>378</v>
      </c>
      <c r="J190" s="48" t="s">
        <v>157</v>
      </c>
      <c r="K190" s="57" t="s">
        <v>379</v>
      </c>
    </row>
    <row r="191" spans="1:11" ht="31.5" x14ac:dyDescent="0.25">
      <c r="A191" s="56">
        <v>9301</v>
      </c>
      <c r="B191" s="56"/>
      <c r="C191" s="48" t="s">
        <v>398</v>
      </c>
      <c r="D191" s="81">
        <v>55800</v>
      </c>
      <c r="E191" s="82">
        <v>51101</v>
      </c>
      <c r="F191" s="49">
        <v>50010</v>
      </c>
      <c r="G191" s="56" t="s">
        <v>377</v>
      </c>
      <c r="H191" s="56" t="s">
        <v>277</v>
      </c>
      <c r="I191" s="48" t="s">
        <v>378</v>
      </c>
      <c r="J191" s="48" t="s">
        <v>157</v>
      </c>
      <c r="K191" s="57" t="s">
        <v>379</v>
      </c>
    </row>
    <row r="192" spans="1:11" ht="31.5" x14ac:dyDescent="0.25">
      <c r="A192" s="56">
        <v>9302</v>
      </c>
      <c r="B192" s="56"/>
      <c r="C192" s="48" t="s">
        <v>399</v>
      </c>
      <c r="D192" s="81">
        <v>55800</v>
      </c>
      <c r="E192" s="82">
        <v>51101</v>
      </c>
      <c r="F192" s="49">
        <v>50010</v>
      </c>
      <c r="G192" s="56" t="s">
        <v>377</v>
      </c>
      <c r="H192" s="56" t="s">
        <v>277</v>
      </c>
      <c r="I192" s="48" t="s">
        <v>378</v>
      </c>
      <c r="J192" s="48" t="s">
        <v>157</v>
      </c>
      <c r="K192" s="57" t="s">
        <v>379</v>
      </c>
    </row>
    <row r="193" spans="1:11" ht="31.5" x14ac:dyDescent="0.25">
      <c r="A193" s="56">
        <v>9303</v>
      </c>
      <c r="B193" s="56"/>
      <c r="C193" s="48" t="s">
        <v>400</v>
      </c>
      <c r="D193" s="81">
        <v>55800</v>
      </c>
      <c r="E193" s="82">
        <v>51101</v>
      </c>
      <c r="F193" s="49">
        <v>50010</v>
      </c>
      <c r="G193" s="56" t="s">
        <v>377</v>
      </c>
      <c r="H193" s="56" t="s">
        <v>277</v>
      </c>
      <c r="I193" s="48" t="s">
        <v>378</v>
      </c>
      <c r="J193" s="48" t="s">
        <v>157</v>
      </c>
      <c r="K193" s="57" t="s">
        <v>379</v>
      </c>
    </row>
    <row r="194" spans="1:11" ht="31.5" x14ac:dyDescent="0.25">
      <c r="A194" s="56">
        <v>9304</v>
      </c>
      <c r="B194" s="56"/>
      <c r="C194" s="48" t="s">
        <v>401</v>
      </c>
      <c r="D194" s="81">
        <v>55800</v>
      </c>
      <c r="E194" s="82">
        <v>51101</v>
      </c>
      <c r="F194" s="49">
        <v>50010</v>
      </c>
      <c r="G194" s="56" t="s">
        <v>377</v>
      </c>
      <c r="H194" s="56" t="s">
        <v>277</v>
      </c>
      <c r="I194" s="48" t="s">
        <v>378</v>
      </c>
      <c r="J194" s="48" t="s">
        <v>157</v>
      </c>
      <c r="K194" s="57" t="s">
        <v>379</v>
      </c>
    </row>
    <row r="195" spans="1:11" ht="31.5" x14ac:dyDescent="0.25">
      <c r="A195" s="56">
        <v>9305</v>
      </c>
      <c r="B195" s="56"/>
      <c r="C195" s="48" t="s">
        <v>402</v>
      </c>
      <c r="D195" s="81">
        <v>55800</v>
      </c>
      <c r="E195" s="82">
        <v>51101</v>
      </c>
      <c r="F195" s="49">
        <v>50010</v>
      </c>
      <c r="G195" s="56" t="s">
        <v>377</v>
      </c>
      <c r="H195" s="56" t="s">
        <v>277</v>
      </c>
      <c r="I195" s="48" t="s">
        <v>378</v>
      </c>
      <c r="J195" s="48" t="s">
        <v>157</v>
      </c>
      <c r="K195" s="57" t="s">
        <v>379</v>
      </c>
    </row>
    <row r="196" spans="1:11" x14ac:dyDescent="0.25">
      <c r="A196" s="58">
        <v>9310</v>
      </c>
      <c r="B196" s="58"/>
      <c r="C196" s="52" t="s">
        <v>403</v>
      </c>
      <c r="D196" s="83">
        <v>55808</v>
      </c>
      <c r="E196" s="89">
        <v>50010</v>
      </c>
      <c r="F196" s="54">
        <v>50010</v>
      </c>
      <c r="G196" s="58" t="s">
        <v>32</v>
      </c>
      <c r="H196" s="58"/>
      <c r="I196" s="52"/>
      <c r="J196" s="52"/>
      <c r="K196" s="69"/>
    </row>
    <row r="197" spans="1:11" x14ac:dyDescent="0.25">
      <c r="A197" s="59"/>
      <c r="B197" s="59"/>
      <c r="C197" s="61"/>
      <c r="D197" s="71"/>
      <c r="E197" s="59"/>
      <c r="F197" s="71"/>
      <c r="G197" s="61"/>
      <c r="H197" s="61"/>
    </row>
    <row r="198" spans="1:11" x14ac:dyDescent="0.25">
      <c r="A198" s="59"/>
      <c r="B198" s="59"/>
      <c r="C198" s="61"/>
      <c r="D198" s="40" t="s">
        <v>404</v>
      </c>
      <c r="E198" s="41"/>
      <c r="F198" s="40"/>
      <c r="G198" s="61"/>
      <c r="H198" s="61"/>
    </row>
    <row r="199" spans="1:11" x14ac:dyDescent="0.25">
      <c r="A199" s="59"/>
      <c r="B199" s="59"/>
      <c r="C199" s="61"/>
      <c r="D199" s="41"/>
      <c r="E199" s="41"/>
      <c r="F199" s="41"/>
      <c r="G199" s="61"/>
      <c r="H199" s="61"/>
    </row>
    <row r="200" spans="1:11" ht="63" x14ac:dyDescent="0.25">
      <c r="A200" s="66">
        <v>5601</v>
      </c>
      <c r="B200" s="66"/>
      <c r="C200" s="47" t="s">
        <v>405</v>
      </c>
      <c r="D200" s="79">
        <v>56600</v>
      </c>
      <c r="E200" s="66">
        <v>55203</v>
      </c>
      <c r="F200" s="67">
        <v>50010</v>
      </c>
      <c r="G200" s="66" t="s">
        <v>406</v>
      </c>
      <c r="H200" s="66" t="s">
        <v>181</v>
      </c>
      <c r="I200" s="47" t="s">
        <v>406</v>
      </c>
      <c r="J200" s="47" t="s">
        <v>157</v>
      </c>
      <c r="K200" s="68" t="s">
        <v>407</v>
      </c>
    </row>
    <row r="201" spans="1:11" ht="47.25" x14ac:dyDescent="0.25">
      <c r="A201" s="56">
        <v>5602</v>
      </c>
      <c r="B201" s="56"/>
      <c r="C201" s="48" t="s">
        <v>408</v>
      </c>
      <c r="D201" s="81">
        <v>56601</v>
      </c>
      <c r="E201" s="56">
        <v>55220</v>
      </c>
      <c r="F201" s="49">
        <v>50010</v>
      </c>
      <c r="G201" s="56" t="s">
        <v>408</v>
      </c>
      <c r="H201" s="56" t="s">
        <v>181</v>
      </c>
      <c r="I201" s="48" t="s">
        <v>408</v>
      </c>
      <c r="J201" s="48" t="s">
        <v>157</v>
      </c>
      <c r="K201" s="57" t="s">
        <v>409</v>
      </c>
    </row>
    <row r="202" spans="1:11" ht="63" x14ac:dyDescent="0.25">
      <c r="A202" s="56">
        <v>9400</v>
      </c>
      <c r="B202" s="56"/>
      <c r="C202" s="48" t="s">
        <v>410</v>
      </c>
      <c r="D202" s="81">
        <v>56600</v>
      </c>
      <c r="E202" s="56">
        <v>55203</v>
      </c>
      <c r="F202" s="49">
        <v>50010</v>
      </c>
      <c r="G202" s="56" t="s">
        <v>406</v>
      </c>
      <c r="H202" s="56" t="s">
        <v>181</v>
      </c>
      <c r="I202" s="48" t="s">
        <v>406</v>
      </c>
      <c r="J202" s="48" t="s">
        <v>157</v>
      </c>
      <c r="K202" s="57" t="s">
        <v>407</v>
      </c>
    </row>
    <row r="203" spans="1:11" x14ac:dyDescent="0.25">
      <c r="A203" s="58">
        <v>9410</v>
      </c>
      <c r="B203" s="58"/>
      <c r="C203" s="52" t="s">
        <v>411</v>
      </c>
      <c r="D203" s="83">
        <v>56608</v>
      </c>
      <c r="E203" s="58">
        <v>50010</v>
      </c>
      <c r="F203" s="54">
        <v>50010</v>
      </c>
      <c r="G203" s="58" t="s">
        <v>32</v>
      </c>
      <c r="H203" s="58"/>
      <c r="I203" s="52"/>
      <c r="J203" s="52"/>
      <c r="K203" s="69"/>
    </row>
    <row r="204" spans="1:11" x14ac:dyDescent="0.25">
      <c r="A204" s="59"/>
      <c r="B204" s="59"/>
      <c r="C204" s="61"/>
      <c r="D204" s="71"/>
      <c r="E204" s="59"/>
      <c r="F204" s="71"/>
      <c r="G204" s="61"/>
      <c r="H204" s="61"/>
    </row>
    <row r="205" spans="1:11" x14ac:dyDescent="0.25">
      <c r="A205" s="59"/>
      <c r="B205" s="59"/>
      <c r="C205" s="61"/>
      <c r="D205" s="40" t="s">
        <v>412</v>
      </c>
      <c r="E205" s="41"/>
      <c r="F205" s="71"/>
      <c r="G205" s="61"/>
      <c r="H205" s="61"/>
    </row>
    <row r="206" spans="1:11" ht="31.5" x14ac:dyDescent="0.25">
      <c r="A206" s="66">
        <v>5604</v>
      </c>
      <c r="B206" s="66"/>
      <c r="C206" s="47" t="s">
        <v>413</v>
      </c>
      <c r="D206" s="72">
        <v>56701</v>
      </c>
      <c r="E206" s="66">
        <v>55030</v>
      </c>
      <c r="F206" s="72">
        <v>50010</v>
      </c>
      <c r="G206" s="47" t="s">
        <v>414</v>
      </c>
      <c r="H206" s="47" t="s">
        <v>181</v>
      </c>
      <c r="I206" s="47" t="s">
        <v>415</v>
      </c>
      <c r="J206" s="47" t="s">
        <v>157</v>
      </c>
      <c r="K206" s="68" t="s">
        <v>416</v>
      </c>
    </row>
    <row r="207" spans="1:11" ht="31.5" x14ac:dyDescent="0.25">
      <c r="A207" s="56">
        <v>5605</v>
      </c>
      <c r="B207" s="56"/>
      <c r="C207" s="48" t="s">
        <v>417</v>
      </c>
      <c r="D207" s="70">
        <v>56702</v>
      </c>
      <c r="E207" s="56">
        <v>55031</v>
      </c>
      <c r="F207" s="70">
        <v>50010</v>
      </c>
      <c r="G207" s="48" t="s">
        <v>418</v>
      </c>
      <c r="H207" s="48" t="s">
        <v>181</v>
      </c>
      <c r="I207" s="48" t="s">
        <v>415</v>
      </c>
      <c r="J207" s="48" t="s">
        <v>157</v>
      </c>
      <c r="K207" s="57" t="s">
        <v>419</v>
      </c>
    </row>
    <row r="208" spans="1:11" ht="63" x14ac:dyDescent="0.25">
      <c r="A208" s="56">
        <v>5606</v>
      </c>
      <c r="B208" s="56"/>
      <c r="C208" s="48" t="s">
        <v>420</v>
      </c>
      <c r="D208" s="70">
        <v>56703</v>
      </c>
      <c r="E208" s="56">
        <v>55033</v>
      </c>
      <c r="F208" s="70">
        <v>50010</v>
      </c>
      <c r="G208" s="48" t="s">
        <v>421</v>
      </c>
      <c r="H208" s="48" t="s">
        <v>181</v>
      </c>
      <c r="I208" s="48" t="s">
        <v>415</v>
      </c>
      <c r="J208" s="48" t="s">
        <v>157</v>
      </c>
      <c r="K208" s="57" t="s">
        <v>422</v>
      </c>
    </row>
    <row r="209" spans="1:11" ht="31.5" x14ac:dyDescent="0.25">
      <c r="A209" s="56">
        <v>5607</v>
      </c>
      <c r="B209" s="56"/>
      <c r="C209" s="48" t="s">
        <v>423</v>
      </c>
      <c r="D209" s="81">
        <v>56700</v>
      </c>
      <c r="E209" s="82">
        <v>55020</v>
      </c>
      <c r="F209" s="49">
        <v>50010</v>
      </c>
      <c r="G209" s="56" t="s">
        <v>424</v>
      </c>
      <c r="H209" s="56" t="s">
        <v>181</v>
      </c>
      <c r="I209" s="48" t="s">
        <v>425</v>
      </c>
      <c r="J209" s="48" t="s">
        <v>157</v>
      </c>
      <c r="K209" s="57" t="s">
        <v>426</v>
      </c>
    </row>
    <row r="210" spans="1:11" ht="31.5" x14ac:dyDescent="0.25">
      <c r="A210" s="56">
        <v>5608</v>
      </c>
      <c r="B210" s="56"/>
      <c r="C210" s="48" t="s">
        <v>427</v>
      </c>
      <c r="D210" s="81">
        <v>56720</v>
      </c>
      <c r="E210" s="82">
        <v>58012</v>
      </c>
      <c r="F210" s="49">
        <v>50010</v>
      </c>
      <c r="G210" s="56" t="s">
        <v>428</v>
      </c>
      <c r="H210" s="56" t="s">
        <v>222</v>
      </c>
      <c r="I210" s="48" t="s">
        <v>429</v>
      </c>
      <c r="J210" s="48" t="s">
        <v>157</v>
      </c>
      <c r="K210" s="57" t="s">
        <v>430</v>
      </c>
    </row>
    <row r="211" spans="1:11" x14ac:dyDescent="0.25">
      <c r="A211" s="59"/>
      <c r="B211" s="59"/>
      <c r="C211" s="61"/>
      <c r="D211" s="84"/>
      <c r="E211" s="85"/>
      <c r="F211" s="71"/>
      <c r="G211" s="61"/>
      <c r="H211" s="61"/>
    </row>
    <row r="212" spans="1:11" x14ac:dyDescent="0.25">
      <c r="A212" s="59"/>
      <c r="B212" s="59"/>
      <c r="C212" s="61"/>
      <c r="D212" s="84"/>
      <c r="E212" s="85"/>
      <c r="F212" s="71"/>
      <c r="G212" s="61"/>
      <c r="H212" s="61"/>
    </row>
    <row r="213" spans="1:11" x14ac:dyDescent="0.25">
      <c r="A213" s="59"/>
      <c r="B213" s="59"/>
      <c r="C213" s="61"/>
      <c r="D213" s="86" t="s">
        <v>431</v>
      </c>
      <c r="E213" s="87"/>
      <c r="F213" s="71"/>
      <c r="G213" s="61"/>
      <c r="H213" s="61"/>
    </row>
    <row r="214" spans="1:11" x14ac:dyDescent="0.25">
      <c r="A214" s="59"/>
      <c r="B214" s="59"/>
      <c r="C214" s="61"/>
      <c r="D214" s="86"/>
      <c r="E214" s="87"/>
      <c r="F214" s="71"/>
      <c r="G214" s="61"/>
      <c r="H214" s="61"/>
    </row>
    <row r="215" spans="1:11" ht="47.25" x14ac:dyDescent="0.25">
      <c r="A215" s="59">
        <v>5002</v>
      </c>
      <c r="B215" s="59"/>
      <c r="C215" s="47" t="s">
        <v>432</v>
      </c>
      <c r="D215" s="84">
        <v>56400</v>
      </c>
      <c r="E215" s="85">
        <v>55050</v>
      </c>
      <c r="F215" s="71">
        <v>50010</v>
      </c>
      <c r="G215" s="66" t="s">
        <v>433</v>
      </c>
      <c r="H215" s="61"/>
      <c r="K215" s="68" t="s">
        <v>434</v>
      </c>
    </row>
    <row r="216" spans="1:11" ht="47.25" x14ac:dyDescent="0.25">
      <c r="A216" s="66">
        <v>5003</v>
      </c>
      <c r="B216" s="66"/>
      <c r="C216" s="47" t="s">
        <v>435</v>
      </c>
      <c r="D216" s="79">
        <v>56400</v>
      </c>
      <c r="E216" s="80">
        <v>55050</v>
      </c>
      <c r="F216" s="67">
        <v>50010</v>
      </c>
      <c r="G216" s="66" t="s">
        <v>433</v>
      </c>
      <c r="H216" s="66" t="s">
        <v>181</v>
      </c>
      <c r="I216" s="47" t="s">
        <v>436</v>
      </c>
      <c r="J216" s="47" t="s">
        <v>157</v>
      </c>
      <c r="K216" s="68" t="s">
        <v>434</v>
      </c>
    </row>
    <row r="217" spans="1:11" ht="47.25" x14ac:dyDescent="0.25">
      <c r="A217" s="56">
        <v>5004</v>
      </c>
      <c r="B217" s="56"/>
      <c r="C217" s="48" t="s">
        <v>437</v>
      </c>
      <c r="D217" s="81">
        <v>56401</v>
      </c>
      <c r="E217" s="82">
        <v>55051</v>
      </c>
      <c r="F217" s="49">
        <v>50010</v>
      </c>
      <c r="G217" s="48" t="s">
        <v>437</v>
      </c>
      <c r="H217" s="48" t="s">
        <v>181</v>
      </c>
      <c r="I217" s="48" t="s">
        <v>436</v>
      </c>
      <c r="J217" s="48" t="s">
        <v>157</v>
      </c>
      <c r="K217" s="57" t="s">
        <v>438</v>
      </c>
    </row>
    <row r="218" spans="1:11" ht="47.25" x14ac:dyDescent="0.25">
      <c r="A218" s="56">
        <v>5005</v>
      </c>
      <c r="B218" s="56"/>
      <c r="C218" s="48" t="s">
        <v>439</v>
      </c>
      <c r="D218" s="83">
        <v>57901</v>
      </c>
      <c r="E218" s="82">
        <v>57035</v>
      </c>
      <c r="F218" s="49">
        <v>50010</v>
      </c>
      <c r="G218" s="56" t="s">
        <v>127</v>
      </c>
      <c r="H218" s="48" t="s">
        <v>52</v>
      </c>
      <c r="I218" s="48" t="s">
        <v>48</v>
      </c>
      <c r="J218" s="48" t="s">
        <v>53</v>
      </c>
      <c r="K218" s="57" t="s">
        <v>128</v>
      </c>
    </row>
    <row r="219" spans="1:11" x14ac:dyDescent="0.25">
      <c r="A219" s="56">
        <v>5006</v>
      </c>
      <c r="B219" s="56"/>
      <c r="C219" s="48" t="s">
        <v>440</v>
      </c>
      <c r="D219" s="81">
        <v>56440</v>
      </c>
      <c r="E219" s="82">
        <v>58501</v>
      </c>
      <c r="F219" s="49">
        <v>50010</v>
      </c>
      <c r="G219" s="56" t="s">
        <v>440</v>
      </c>
      <c r="H219" s="56" t="s">
        <v>222</v>
      </c>
      <c r="I219" s="48" t="s">
        <v>440</v>
      </c>
      <c r="J219" s="48" t="s">
        <v>157</v>
      </c>
      <c r="K219" s="57" t="s">
        <v>441</v>
      </c>
    </row>
    <row r="220" spans="1:11" x14ac:dyDescent="0.25">
      <c r="A220" s="56">
        <v>5007</v>
      </c>
      <c r="B220" s="56"/>
      <c r="C220" s="48" t="s">
        <v>442</v>
      </c>
      <c r="D220" s="81">
        <v>56441</v>
      </c>
      <c r="E220" s="82">
        <v>55061</v>
      </c>
      <c r="F220" s="49">
        <v>50010</v>
      </c>
      <c r="G220" s="48" t="s">
        <v>442</v>
      </c>
      <c r="H220" s="56" t="s">
        <v>181</v>
      </c>
      <c r="I220" s="48" t="s">
        <v>442</v>
      </c>
      <c r="J220" s="48" t="s">
        <v>157</v>
      </c>
      <c r="K220" s="57" t="s">
        <v>443</v>
      </c>
    </row>
    <row r="221" spans="1:11" ht="31.5" x14ac:dyDescent="0.25">
      <c r="A221" s="56">
        <v>5008</v>
      </c>
      <c r="B221" s="56"/>
      <c r="C221" s="48" t="s">
        <v>444</v>
      </c>
      <c r="D221" s="81">
        <v>56891</v>
      </c>
      <c r="E221" s="82">
        <v>55120</v>
      </c>
      <c r="F221" s="49">
        <v>50010</v>
      </c>
      <c r="G221" s="56" t="s">
        <v>445</v>
      </c>
      <c r="H221" s="56" t="s">
        <v>181</v>
      </c>
      <c r="I221" s="48" t="s">
        <v>446</v>
      </c>
      <c r="J221" s="48" t="s">
        <v>157</v>
      </c>
      <c r="K221" s="57" t="s">
        <v>447</v>
      </c>
    </row>
    <row r="222" spans="1:11" x14ac:dyDescent="0.25">
      <c r="A222" s="56">
        <v>5010</v>
      </c>
      <c r="B222" s="56"/>
      <c r="C222" s="48" t="s">
        <v>448</v>
      </c>
      <c r="D222" s="81">
        <v>56893</v>
      </c>
      <c r="E222" s="82">
        <v>55200</v>
      </c>
      <c r="F222" s="49">
        <v>50010</v>
      </c>
      <c r="G222" s="56" t="s">
        <v>449</v>
      </c>
      <c r="H222" s="56" t="s">
        <v>181</v>
      </c>
      <c r="I222" s="48" t="s">
        <v>449</v>
      </c>
      <c r="J222" s="48" t="s">
        <v>157</v>
      </c>
      <c r="K222" s="57" t="s">
        <v>450</v>
      </c>
    </row>
    <row r="223" spans="1:11" ht="63" x14ac:dyDescent="0.25">
      <c r="A223" s="56">
        <v>5110</v>
      </c>
      <c r="B223" s="56"/>
      <c r="C223" s="48" t="s">
        <v>451</v>
      </c>
      <c r="D223" s="81">
        <v>56895</v>
      </c>
      <c r="E223" s="82">
        <v>55044</v>
      </c>
      <c r="F223" s="49">
        <v>50010</v>
      </c>
      <c r="G223" s="56" t="s">
        <v>451</v>
      </c>
      <c r="H223" s="56"/>
      <c r="I223" s="48"/>
      <c r="J223" s="48"/>
      <c r="K223" s="57" t="s">
        <v>452</v>
      </c>
    </row>
    <row r="224" spans="1:11" ht="31.5" x14ac:dyDescent="0.25">
      <c r="A224" s="56">
        <v>5114</v>
      </c>
      <c r="B224" s="56"/>
      <c r="C224" s="48" t="s">
        <v>453</v>
      </c>
      <c r="D224" s="81">
        <v>56896</v>
      </c>
      <c r="E224" s="82">
        <v>55070</v>
      </c>
      <c r="F224" s="49">
        <v>50010</v>
      </c>
      <c r="G224" s="56" t="s">
        <v>453</v>
      </c>
      <c r="H224" s="56"/>
      <c r="I224" s="48"/>
      <c r="J224" s="48"/>
      <c r="K224" s="57" t="s">
        <v>454</v>
      </c>
    </row>
    <row r="225" spans="1:11" ht="31.5" x14ac:dyDescent="0.25">
      <c r="A225" s="66">
        <v>5115</v>
      </c>
      <c r="B225" s="66"/>
      <c r="C225" s="47" t="s">
        <v>455</v>
      </c>
      <c r="D225" s="79">
        <v>56897</v>
      </c>
      <c r="E225" s="80">
        <v>55072</v>
      </c>
      <c r="F225" s="67">
        <v>50010</v>
      </c>
      <c r="G225" s="47" t="s">
        <v>455</v>
      </c>
      <c r="H225" s="66"/>
      <c r="I225" s="47"/>
      <c r="J225" s="47"/>
      <c r="K225" s="68" t="s">
        <v>456</v>
      </c>
    </row>
    <row r="226" spans="1:11" ht="47.25" x14ac:dyDescent="0.25">
      <c r="A226" s="66">
        <v>5116</v>
      </c>
      <c r="B226" s="66"/>
      <c r="C226" s="47" t="s">
        <v>457</v>
      </c>
      <c r="D226" s="79">
        <v>56898</v>
      </c>
      <c r="E226" s="80">
        <v>55073</v>
      </c>
      <c r="F226" s="67">
        <v>50010</v>
      </c>
      <c r="G226" s="66" t="s">
        <v>457</v>
      </c>
      <c r="H226" s="66"/>
      <c r="I226" s="47"/>
      <c r="J226" s="47"/>
      <c r="K226" s="68" t="s">
        <v>458</v>
      </c>
    </row>
    <row r="227" spans="1:11" x14ac:dyDescent="0.25">
      <c r="A227" s="66">
        <v>5117</v>
      </c>
      <c r="B227" s="66"/>
      <c r="C227" s="47" t="s">
        <v>459</v>
      </c>
      <c r="D227" s="79">
        <v>56899</v>
      </c>
      <c r="E227" s="80">
        <v>55074</v>
      </c>
      <c r="F227" s="67">
        <v>50010</v>
      </c>
      <c r="G227" s="66" t="s">
        <v>460</v>
      </c>
      <c r="H227" s="66"/>
      <c r="I227" s="47"/>
      <c r="J227" s="47"/>
      <c r="K227" s="68" t="s">
        <v>461</v>
      </c>
    </row>
    <row r="228" spans="1:11" ht="47.25" x14ac:dyDescent="0.25">
      <c r="A228" s="66">
        <v>5118</v>
      </c>
      <c r="B228" s="66"/>
      <c r="C228" s="47" t="s">
        <v>462</v>
      </c>
      <c r="D228" s="79">
        <v>56900</v>
      </c>
      <c r="E228" s="80">
        <v>55080</v>
      </c>
      <c r="F228" s="67">
        <v>50010</v>
      </c>
      <c r="G228" s="47" t="s">
        <v>462</v>
      </c>
      <c r="H228" s="66"/>
      <c r="I228" s="47"/>
      <c r="J228" s="47"/>
      <c r="K228" s="68" t="s">
        <v>463</v>
      </c>
    </row>
    <row r="229" spans="1:11" ht="63" x14ac:dyDescent="0.25">
      <c r="A229" s="66">
        <v>5119</v>
      </c>
      <c r="B229" s="66"/>
      <c r="C229" s="47" t="s">
        <v>464</v>
      </c>
      <c r="D229" s="79">
        <v>56901</v>
      </c>
      <c r="E229" s="80">
        <v>55081</v>
      </c>
      <c r="F229" s="67">
        <v>50010</v>
      </c>
      <c r="G229" s="47" t="s">
        <v>464</v>
      </c>
      <c r="H229" s="66"/>
      <c r="I229" s="47"/>
      <c r="J229" s="47"/>
      <c r="K229" s="68" t="s">
        <v>465</v>
      </c>
    </row>
    <row r="230" spans="1:11" ht="47.25" x14ac:dyDescent="0.25">
      <c r="A230" s="66">
        <v>5120</v>
      </c>
      <c r="B230" s="66"/>
      <c r="C230" s="47" t="s">
        <v>466</v>
      </c>
      <c r="D230" s="79">
        <v>56902</v>
      </c>
      <c r="E230" s="80">
        <v>55091</v>
      </c>
      <c r="F230" s="67">
        <v>50010</v>
      </c>
      <c r="G230" s="47" t="s">
        <v>466</v>
      </c>
      <c r="H230" s="66"/>
      <c r="I230" s="47"/>
      <c r="J230" s="47"/>
      <c r="K230" s="68" t="s">
        <v>467</v>
      </c>
    </row>
    <row r="231" spans="1:11" ht="31.5" x14ac:dyDescent="0.25">
      <c r="A231" s="66">
        <v>5609</v>
      </c>
      <c r="B231" s="66"/>
      <c r="C231" s="47" t="s">
        <v>468</v>
      </c>
      <c r="D231" s="79">
        <v>56903</v>
      </c>
      <c r="E231" s="80">
        <v>55194</v>
      </c>
      <c r="F231" s="67">
        <v>50010</v>
      </c>
      <c r="G231" s="47" t="s">
        <v>468</v>
      </c>
      <c r="H231" s="66"/>
      <c r="I231" s="47"/>
      <c r="J231" s="47"/>
      <c r="K231" s="68" t="s">
        <v>469</v>
      </c>
    </row>
    <row r="232" spans="1:11" x14ac:dyDescent="0.25">
      <c r="A232" s="66">
        <v>5610</v>
      </c>
      <c r="B232" s="66"/>
      <c r="C232" s="47" t="s">
        <v>470</v>
      </c>
      <c r="D232" s="79">
        <v>56904</v>
      </c>
      <c r="E232" s="80">
        <v>55185</v>
      </c>
      <c r="F232" s="67">
        <v>50010</v>
      </c>
      <c r="G232" s="47" t="s">
        <v>470</v>
      </c>
      <c r="H232" s="66"/>
      <c r="I232" s="47"/>
      <c r="J232" s="47"/>
      <c r="K232" s="68" t="s">
        <v>471</v>
      </c>
    </row>
    <row r="233" spans="1:11" ht="31.5" x14ac:dyDescent="0.25">
      <c r="A233" s="56">
        <v>5611</v>
      </c>
      <c r="B233" s="56"/>
      <c r="C233" s="48" t="s">
        <v>472</v>
      </c>
      <c r="D233" s="81">
        <v>56386</v>
      </c>
      <c r="E233" s="82">
        <v>55180</v>
      </c>
      <c r="F233" s="49">
        <v>50010</v>
      </c>
      <c r="G233" s="48" t="s">
        <v>472</v>
      </c>
      <c r="H233" s="48" t="s">
        <v>181</v>
      </c>
      <c r="I233" s="48" t="s">
        <v>473</v>
      </c>
      <c r="J233" s="48" t="s">
        <v>157</v>
      </c>
      <c r="K233" s="57" t="s">
        <v>474</v>
      </c>
    </row>
    <row r="234" spans="1:11" ht="31.5" x14ac:dyDescent="0.25">
      <c r="A234" s="56">
        <v>5612</v>
      </c>
      <c r="B234" s="56"/>
      <c r="C234" s="48" t="s">
        <v>475</v>
      </c>
      <c r="D234" s="81">
        <v>56388</v>
      </c>
      <c r="E234" s="82">
        <v>55193</v>
      </c>
      <c r="F234" s="49">
        <v>50010</v>
      </c>
      <c r="G234" s="56" t="s">
        <v>476</v>
      </c>
      <c r="H234" s="48" t="s">
        <v>181</v>
      </c>
      <c r="I234" s="48" t="s">
        <v>473</v>
      </c>
      <c r="J234" s="48" t="s">
        <v>157</v>
      </c>
      <c r="K234" s="57" t="s">
        <v>477</v>
      </c>
    </row>
    <row r="235" spans="1:11" x14ac:dyDescent="0.25">
      <c r="A235" s="56">
        <v>5613</v>
      </c>
      <c r="B235" s="56"/>
      <c r="C235" s="48" t="s">
        <v>478</v>
      </c>
      <c r="D235" s="81">
        <v>56389</v>
      </c>
      <c r="E235" s="82">
        <v>55191</v>
      </c>
      <c r="F235" s="49">
        <v>50010</v>
      </c>
      <c r="G235" s="56" t="s">
        <v>479</v>
      </c>
      <c r="H235" s="48" t="s">
        <v>181</v>
      </c>
      <c r="I235" s="48" t="s">
        <v>473</v>
      </c>
      <c r="J235" s="48" t="s">
        <v>157</v>
      </c>
      <c r="K235" s="57" t="s">
        <v>480</v>
      </c>
    </row>
    <row r="236" spans="1:11" ht="31.5" x14ac:dyDescent="0.25">
      <c r="A236" s="56">
        <v>5614</v>
      </c>
      <c r="B236" s="56"/>
      <c r="C236" s="48" t="s">
        <v>481</v>
      </c>
      <c r="D236" s="81">
        <v>56390</v>
      </c>
      <c r="E236" s="82">
        <v>55190</v>
      </c>
      <c r="F236" s="49">
        <v>50010</v>
      </c>
      <c r="G236" s="56" t="s">
        <v>482</v>
      </c>
      <c r="H236" s="48" t="s">
        <v>181</v>
      </c>
      <c r="I236" s="48" t="s">
        <v>473</v>
      </c>
      <c r="J236" s="48" t="s">
        <v>157</v>
      </c>
      <c r="K236" s="57" t="s">
        <v>483</v>
      </c>
    </row>
    <row r="237" spans="1:11" x14ac:dyDescent="0.25">
      <c r="A237" s="56">
        <v>5615</v>
      </c>
      <c r="B237" s="56"/>
      <c r="C237" s="48" t="s">
        <v>484</v>
      </c>
      <c r="D237" s="81">
        <v>56393</v>
      </c>
      <c r="E237" s="82">
        <v>55042</v>
      </c>
      <c r="F237" s="49">
        <v>50010</v>
      </c>
      <c r="G237" s="56" t="s">
        <v>484</v>
      </c>
      <c r="H237" s="56" t="s">
        <v>181</v>
      </c>
      <c r="I237" s="48" t="s">
        <v>484</v>
      </c>
      <c r="J237" s="48" t="s">
        <v>157</v>
      </c>
      <c r="K237" s="57" t="s">
        <v>485</v>
      </c>
    </row>
    <row r="238" spans="1:11" ht="63" x14ac:dyDescent="0.25">
      <c r="A238" s="56">
        <v>5616</v>
      </c>
      <c r="B238" s="56"/>
      <c r="C238" s="48" t="s">
        <v>486</v>
      </c>
      <c r="D238" s="81">
        <v>56394</v>
      </c>
      <c r="E238" s="82">
        <v>55043</v>
      </c>
      <c r="F238" s="49">
        <v>50010</v>
      </c>
      <c r="G238" s="48" t="s">
        <v>486</v>
      </c>
      <c r="H238" s="48" t="s">
        <v>181</v>
      </c>
      <c r="I238" s="48" t="s">
        <v>487</v>
      </c>
      <c r="J238" s="48" t="s">
        <v>157</v>
      </c>
      <c r="K238" s="57" t="s">
        <v>488</v>
      </c>
    </row>
    <row r="239" spans="1:11" ht="31.5" x14ac:dyDescent="0.25">
      <c r="A239" s="56">
        <v>5617</v>
      </c>
      <c r="B239" s="56"/>
      <c r="C239" s="48" t="s">
        <v>489</v>
      </c>
      <c r="D239" s="81">
        <v>56395</v>
      </c>
      <c r="E239" s="82">
        <v>55046</v>
      </c>
      <c r="F239" s="49">
        <v>50010</v>
      </c>
      <c r="G239" s="48" t="s">
        <v>489</v>
      </c>
      <c r="H239" s="48" t="s">
        <v>181</v>
      </c>
      <c r="I239" s="48" t="s">
        <v>489</v>
      </c>
      <c r="J239" s="48" t="s">
        <v>157</v>
      </c>
      <c r="K239" s="57" t="s">
        <v>490</v>
      </c>
    </row>
    <row r="240" spans="1:11" x14ac:dyDescent="0.25">
      <c r="A240" s="56">
        <v>5618</v>
      </c>
      <c r="B240" s="56"/>
      <c r="C240" s="48" t="s">
        <v>491</v>
      </c>
      <c r="D240" s="81">
        <v>56396</v>
      </c>
      <c r="E240" s="82">
        <v>55048</v>
      </c>
      <c r="F240" s="49">
        <v>50010</v>
      </c>
      <c r="G240" s="48" t="s">
        <v>491</v>
      </c>
      <c r="H240" s="48" t="s">
        <v>181</v>
      </c>
      <c r="I240" s="48" t="s">
        <v>491</v>
      </c>
      <c r="J240" s="48" t="s">
        <v>157</v>
      </c>
      <c r="K240" s="57" t="s">
        <v>492</v>
      </c>
    </row>
    <row r="241" spans="1:11" ht="31.5" x14ac:dyDescent="0.25">
      <c r="A241" s="56">
        <v>5619</v>
      </c>
      <c r="B241" s="56"/>
      <c r="C241" s="48" t="s">
        <v>493</v>
      </c>
      <c r="D241" s="81">
        <v>56385</v>
      </c>
      <c r="E241" s="82">
        <v>55192</v>
      </c>
      <c r="F241" s="49">
        <v>50010</v>
      </c>
      <c r="G241" s="48" t="s">
        <v>493</v>
      </c>
      <c r="H241" s="48" t="s">
        <v>181</v>
      </c>
      <c r="I241" s="48" t="s">
        <v>473</v>
      </c>
      <c r="J241" s="48" t="s">
        <v>157</v>
      </c>
      <c r="K241" s="57" t="s">
        <v>494</v>
      </c>
    </row>
    <row r="242" spans="1:11" ht="31.5" x14ac:dyDescent="0.25">
      <c r="A242" s="56">
        <v>5620</v>
      </c>
      <c r="B242" s="56"/>
      <c r="C242" s="48" t="s">
        <v>495</v>
      </c>
      <c r="D242" s="81">
        <v>56383</v>
      </c>
      <c r="E242" s="82">
        <v>55184</v>
      </c>
      <c r="F242" s="49">
        <v>50010</v>
      </c>
      <c r="G242" s="48" t="s">
        <v>496</v>
      </c>
      <c r="H242" s="48" t="s">
        <v>181</v>
      </c>
      <c r="I242" s="48" t="s">
        <v>473</v>
      </c>
      <c r="J242" s="48" t="s">
        <v>157</v>
      </c>
      <c r="K242" s="57" t="s">
        <v>497</v>
      </c>
    </row>
    <row r="243" spans="1:11" ht="31.5" x14ac:dyDescent="0.25">
      <c r="A243" s="56">
        <v>5621</v>
      </c>
      <c r="B243" s="56"/>
      <c r="C243" s="48" t="s">
        <v>498</v>
      </c>
      <c r="D243" s="81">
        <v>56384</v>
      </c>
      <c r="E243" s="82">
        <v>55189</v>
      </c>
      <c r="F243" s="49">
        <v>50010</v>
      </c>
      <c r="G243" s="48" t="s">
        <v>498</v>
      </c>
      <c r="H243" s="48" t="s">
        <v>181</v>
      </c>
      <c r="I243" s="48" t="s">
        <v>473</v>
      </c>
      <c r="J243" s="48" t="s">
        <v>157</v>
      </c>
      <c r="K243" s="57" t="s">
        <v>499</v>
      </c>
    </row>
    <row r="244" spans="1:11" ht="47.25" x14ac:dyDescent="0.25">
      <c r="A244" s="56">
        <v>5622</v>
      </c>
      <c r="B244" s="56"/>
      <c r="C244" s="48" t="s">
        <v>500</v>
      </c>
      <c r="D244" s="81">
        <v>56220</v>
      </c>
      <c r="E244" s="82">
        <v>51060</v>
      </c>
      <c r="F244" s="49">
        <v>50010</v>
      </c>
      <c r="G244" s="56" t="s">
        <v>501</v>
      </c>
      <c r="H244" s="48" t="s">
        <v>70</v>
      </c>
      <c r="I244" s="48" t="s">
        <v>502</v>
      </c>
      <c r="J244" s="48" t="s">
        <v>157</v>
      </c>
      <c r="K244" s="57" t="s">
        <v>503</v>
      </c>
    </row>
    <row r="245" spans="1:11" x14ac:dyDescent="0.25">
      <c r="A245" s="56">
        <v>5623</v>
      </c>
      <c r="B245" s="56"/>
      <c r="C245" s="48" t="s">
        <v>504</v>
      </c>
      <c r="D245" s="81">
        <v>56221</v>
      </c>
      <c r="E245" s="82">
        <v>55223</v>
      </c>
      <c r="F245" s="49">
        <v>50010</v>
      </c>
      <c r="G245" s="48" t="s">
        <v>504</v>
      </c>
      <c r="H245" s="48" t="s">
        <v>181</v>
      </c>
      <c r="I245" s="48" t="s">
        <v>504</v>
      </c>
      <c r="J245" s="48" t="s">
        <v>157</v>
      </c>
      <c r="K245" s="57"/>
    </row>
    <row r="246" spans="1:11" ht="47.25" x14ac:dyDescent="0.25">
      <c r="A246" s="56">
        <v>5624</v>
      </c>
      <c r="B246" s="56"/>
      <c r="C246" s="48" t="s">
        <v>505</v>
      </c>
      <c r="D246" s="81">
        <v>56220</v>
      </c>
      <c r="E246" s="82">
        <v>51060</v>
      </c>
      <c r="F246" s="49">
        <v>50010</v>
      </c>
      <c r="G246" s="56" t="s">
        <v>501</v>
      </c>
      <c r="H246" s="48" t="s">
        <v>70</v>
      </c>
      <c r="I246" s="48" t="s">
        <v>502</v>
      </c>
      <c r="J246" s="48" t="s">
        <v>157</v>
      </c>
      <c r="K246" s="57" t="s">
        <v>503</v>
      </c>
    </row>
    <row r="247" spans="1:11" ht="110.25" x14ac:dyDescent="0.25">
      <c r="A247" s="56">
        <v>5625</v>
      </c>
      <c r="B247" s="56"/>
      <c r="C247" s="48" t="s">
        <v>506</v>
      </c>
      <c r="D247" s="81">
        <v>56200</v>
      </c>
      <c r="E247" s="82">
        <v>51080</v>
      </c>
      <c r="F247" s="49">
        <v>50010</v>
      </c>
      <c r="G247" s="56" t="s">
        <v>507</v>
      </c>
      <c r="H247" s="56" t="s">
        <v>277</v>
      </c>
      <c r="I247" s="48" t="s">
        <v>508</v>
      </c>
      <c r="J247" s="48" t="s">
        <v>157</v>
      </c>
      <c r="K247" s="57" t="s">
        <v>509</v>
      </c>
    </row>
    <row r="248" spans="1:11" ht="63" x14ac:dyDescent="0.25">
      <c r="A248" s="56">
        <v>5626</v>
      </c>
      <c r="B248" s="56"/>
      <c r="C248" s="48" t="s">
        <v>510</v>
      </c>
      <c r="D248" s="81">
        <v>56260</v>
      </c>
      <c r="E248" s="82">
        <v>51093</v>
      </c>
      <c r="F248" s="49">
        <v>50010</v>
      </c>
      <c r="G248" s="56" t="s">
        <v>511</v>
      </c>
      <c r="H248" s="56" t="s">
        <v>277</v>
      </c>
      <c r="I248" s="48" t="s">
        <v>512</v>
      </c>
      <c r="J248" s="48" t="s">
        <v>157</v>
      </c>
      <c r="K248" s="57" t="s">
        <v>513</v>
      </c>
    </row>
    <row r="249" spans="1:11" ht="31.5" x14ac:dyDescent="0.25">
      <c r="A249" s="56">
        <v>5627</v>
      </c>
      <c r="B249" s="56"/>
      <c r="C249" s="48" t="s">
        <v>514</v>
      </c>
      <c r="D249" s="81">
        <v>56261</v>
      </c>
      <c r="E249" s="82">
        <v>51081</v>
      </c>
      <c r="F249" s="49">
        <v>50010</v>
      </c>
      <c r="G249" s="56" t="s">
        <v>514</v>
      </c>
      <c r="H249" s="56" t="s">
        <v>277</v>
      </c>
      <c r="I249" s="48" t="s">
        <v>508</v>
      </c>
      <c r="J249" s="48" t="s">
        <v>157</v>
      </c>
      <c r="K249" s="57" t="s">
        <v>515</v>
      </c>
    </row>
    <row r="250" spans="1:11" ht="47.25" x14ac:dyDescent="0.25">
      <c r="A250" s="56">
        <v>5628</v>
      </c>
      <c r="B250" s="56"/>
      <c r="C250" s="48" t="s">
        <v>516</v>
      </c>
      <c r="D250" s="81">
        <v>56290</v>
      </c>
      <c r="E250" s="82">
        <v>51092</v>
      </c>
      <c r="F250" s="49">
        <v>50010</v>
      </c>
      <c r="G250" s="56" t="s">
        <v>276</v>
      </c>
      <c r="H250" s="56" t="s">
        <v>277</v>
      </c>
      <c r="I250" s="48" t="s">
        <v>512</v>
      </c>
      <c r="J250" s="48" t="s">
        <v>157</v>
      </c>
      <c r="K250" s="57" t="s">
        <v>279</v>
      </c>
    </row>
    <row r="251" spans="1:11" ht="47.25" x14ac:dyDescent="0.25">
      <c r="A251" s="56">
        <v>5629</v>
      </c>
      <c r="B251" s="56"/>
      <c r="C251" s="48" t="s">
        <v>517</v>
      </c>
      <c r="D251" s="81">
        <v>56290</v>
      </c>
      <c r="E251" s="82">
        <v>51092</v>
      </c>
      <c r="F251" s="49">
        <v>50010</v>
      </c>
      <c r="G251" s="56" t="s">
        <v>276</v>
      </c>
      <c r="H251" s="56" t="s">
        <v>277</v>
      </c>
      <c r="I251" s="48" t="s">
        <v>512</v>
      </c>
      <c r="J251" s="48" t="s">
        <v>157</v>
      </c>
      <c r="K251" s="57" t="s">
        <v>279</v>
      </c>
    </row>
    <row r="252" spans="1:11" ht="31.5" x14ac:dyDescent="0.25">
      <c r="A252" s="56">
        <v>5630</v>
      </c>
      <c r="B252" s="56"/>
      <c r="C252" s="48" t="s">
        <v>518</v>
      </c>
      <c r="D252" s="81">
        <v>56381</v>
      </c>
      <c r="E252" s="82">
        <v>55182</v>
      </c>
      <c r="F252" s="49">
        <v>50010</v>
      </c>
      <c r="G252" s="48" t="s">
        <v>518</v>
      </c>
      <c r="H252" s="56" t="s">
        <v>181</v>
      </c>
      <c r="I252" s="48" t="s">
        <v>473</v>
      </c>
      <c r="J252" s="48" t="s">
        <v>157</v>
      </c>
      <c r="K252" s="57" t="s">
        <v>519</v>
      </c>
    </row>
    <row r="253" spans="1:11" x14ac:dyDescent="0.25">
      <c r="A253" s="56">
        <v>5631</v>
      </c>
      <c r="B253" s="56"/>
      <c r="C253" s="48" t="s">
        <v>520</v>
      </c>
      <c r="D253" s="81">
        <v>56382</v>
      </c>
      <c r="E253" s="82">
        <v>55183</v>
      </c>
      <c r="F253" s="49">
        <v>50010</v>
      </c>
      <c r="G253" s="48" t="s">
        <v>520</v>
      </c>
      <c r="H253" s="56" t="s">
        <v>181</v>
      </c>
      <c r="I253" s="48" t="s">
        <v>473</v>
      </c>
      <c r="J253" s="48" t="s">
        <v>157</v>
      </c>
      <c r="K253" s="57" t="s">
        <v>521</v>
      </c>
    </row>
    <row r="254" spans="1:11" ht="31.5" x14ac:dyDescent="0.25">
      <c r="A254" s="56">
        <v>5632</v>
      </c>
      <c r="B254" s="56"/>
      <c r="C254" s="48" t="s">
        <v>522</v>
      </c>
      <c r="D254" s="81">
        <v>56391</v>
      </c>
      <c r="E254" s="82">
        <v>51088</v>
      </c>
      <c r="F254" s="49">
        <v>50010</v>
      </c>
      <c r="G254" s="56" t="s">
        <v>523</v>
      </c>
      <c r="H254" s="56" t="s">
        <v>277</v>
      </c>
      <c r="I254" s="48" t="s">
        <v>508</v>
      </c>
      <c r="J254" s="48" t="s">
        <v>157</v>
      </c>
      <c r="K254" s="57" t="s">
        <v>524</v>
      </c>
    </row>
    <row r="255" spans="1:11" x14ac:dyDescent="0.25">
      <c r="A255" s="56">
        <v>5633</v>
      </c>
      <c r="B255" s="56"/>
      <c r="C255" s="48" t="s">
        <v>525</v>
      </c>
      <c r="D255" s="81">
        <v>56392</v>
      </c>
      <c r="E255" s="82">
        <v>51082</v>
      </c>
      <c r="F255" s="49">
        <v>50010</v>
      </c>
      <c r="G255" s="56" t="s">
        <v>525</v>
      </c>
      <c r="H255" s="56" t="s">
        <v>277</v>
      </c>
      <c r="I255" s="48" t="s">
        <v>508</v>
      </c>
      <c r="J255" s="48" t="s">
        <v>157</v>
      </c>
      <c r="K255" s="57" t="s">
        <v>526</v>
      </c>
    </row>
    <row r="256" spans="1:11" ht="31.5" x14ac:dyDescent="0.25">
      <c r="A256" s="56">
        <v>5634</v>
      </c>
      <c r="B256" s="56"/>
      <c r="C256" s="48" t="s">
        <v>527</v>
      </c>
      <c r="D256" s="81">
        <v>56340</v>
      </c>
      <c r="E256" s="82">
        <v>55047</v>
      </c>
      <c r="F256" s="49">
        <v>50010</v>
      </c>
      <c r="G256" s="56" t="s">
        <v>528</v>
      </c>
      <c r="H256" s="56" t="s">
        <v>181</v>
      </c>
      <c r="I256" s="48" t="s">
        <v>527</v>
      </c>
      <c r="J256" s="48" t="s">
        <v>157</v>
      </c>
      <c r="K256" s="57" t="s">
        <v>529</v>
      </c>
    </row>
    <row r="257" spans="1:11" ht="63" x14ac:dyDescent="0.25">
      <c r="A257" s="56">
        <v>5635</v>
      </c>
      <c r="B257" s="56"/>
      <c r="C257" s="48" t="s">
        <v>530</v>
      </c>
      <c r="D257" s="81">
        <v>56341</v>
      </c>
      <c r="E257" s="82">
        <v>51083</v>
      </c>
      <c r="F257" s="49">
        <v>50010</v>
      </c>
      <c r="G257" s="56" t="s">
        <v>530</v>
      </c>
      <c r="H257" s="56" t="s">
        <v>277</v>
      </c>
      <c r="I257" s="48" t="s">
        <v>508</v>
      </c>
      <c r="J257" s="48" t="s">
        <v>157</v>
      </c>
      <c r="K257" s="57" t="s">
        <v>531</v>
      </c>
    </row>
    <row r="258" spans="1:11" ht="31.5" x14ac:dyDescent="0.25">
      <c r="A258" s="56">
        <v>5636</v>
      </c>
      <c r="B258" s="56"/>
      <c r="C258" s="48" t="s">
        <v>532</v>
      </c>
      <c r="D258" s="81">
        <v>56342</v>
      </c>
      <c r="E258" s="82">
        <v>51084</v>
      </c>
      <c r="F258" s="49">
        <v>50010</v>
      </c>
      <c r="G258" s="56" t="s">
        <v>532</v>
      </c>
      <c r="H258" s="56" t="s">
        <v>277</v>
      </c>
      <c r="I258" s="48" t="s">
        <v>508</v>
      </c>
      <c r="J258" s="48" t="s">
        <v>157</v>
      </c>
      <c r="K258" s="57" t="s">
        <v>533</v>
      </c>
    </row>
    <row r="259" spans="1:11" ht="31.5" x14ac:dyDescent="0.25">
      <c r="A259" s="56">
        <v>5637</v>
      </c>
      <c r="B259" s="56"/>
      <c r="C259" s="48" t="s">
        <v>534</v>
      </c>
      <c r="D259" s="81">
        <v>56370</v>
      </c>
      <c r="E259" s="82">
        <v>55155</v>
      </c>
      <c r="F259" s="49">
        <v>50010</v>
      </c>
      <c r="G259" s="56" t="s">
        <v>535</v>
      </c>
      <c r="H259" s="56" t="s">
        <v>181</v>
      </c>
      <c r="I259" s="48" t="s">
        <v>536</v>
      </c>
      <c r="J259" s="48" t="s">
        <v>157</v>
      </c>
      <c r="K259" s="57" t="s">
        <v>537</v>
      </c>
    </row>
    <row r="260" spans="1:11" ht="31.5" x14ac:dyDescent="0.25">
      <c r="A260" s="56">
        <v>5638</v>
      </c>
      <c r="B260" s="56"/>
      <c r="C260" s="48" t="s">
        <v>538</v>
      </c>
      <c r="D260" s="81">
        <v>56380</v>
      </c>
      <c r="E260" s="82">
        <v>55181</v>
      </c>
      <c r="F260" s="49">
        <v>50010</v>
      </c>
      <c r="G260" s="56" t="s">
        <v>539</v>
      </c>
      <c r="H260" s="56" t="s">
        <v>181</v>
      </c>
      <c r="I260" s="48" t="s">
        <v>473</v>
      </c>
      <c r="J260" s="48" t="s">
        <v>157</v>
      </c>
      <c r="K260" s="57" t="s">
        <v>540</v>
      </c>
    </row>
    <row r="261" spans="1:11" ht="47.25" x14ac:dyDescent="0.25">
      <c r="A261" s="56">
        <v>5639</v>
      </c>
      <c r="B261" s="56"/>
      <c r="C261" s="48" t="s">
        <v>541</v>
      </c>
      <c r="D261" s="81">
        <v>56387</v>
      </c>
      <c r="E261" s="82">
        <v>52015</v>
      </c>
      <c r="F261" s="49">
        <v>50010</v>
      </c>
      <c r="G261" s="56" t="s">
        <v>541</v>
      </c>
      <c r="H261" s="56" t="s">
        <v>133</v>
      </c>
      <c r="I261" s="48" t="s">
        <v>542</v>
      </c>
      <c r="J261" s="48" t="s">
        <v>157</v>
      </c>
      <c r="K261" s="57" t="s">
        <v>543</v>
      </c>
    </row>
    <row r="262" spans="1:11" ht="47.25" x14ac:dyDescent="0.25">
      <c r="A262" s="56">
        <v>5640</v>
      </c>
      <c r="B262" s="56"/>
      <c r="C262" s="48" t="s">
        <v>544</v>
      </c>
      <c r="D262" s="81">
        <v>56343</v>
      </c>
      <c r="E262" s="82">
        <v>51085</v>
      </c>
      <c r="F262" s="49">
        <v>50010</v>
      </c>
      <c r="G262" s="56" t="s">
        <v>544</v>
      </c>
      <c r="H262" s="56" t="s">
        <v>277</v>
      </c>
      <c r="I262" s="48" t="s">
        <v>508</v>
      </c>
      <c r="J262" s="48" t="s">
        <v>157</v>
      </c>
      <c r="K262" s="57" t="s">
        <v>545</v>
      </c>
    </row>
    <row r="263" spans="1:11" ht="63" x14ac:dyDescent="0.25">
      <c r="A263" s="56">
        <v>5641</v>
      </c>
      <c r="B263" s="56"/>
      <c r="C263" s="48" t="s">
        <v>546</v>
      </c>
      <c r="D263" s="81">
        <v>56410</v>
      </c>
      <c r="E263" s="82">
        <v>58601</v>
      </c>
      <c r="F263" s="49">
        <v>50010</v>
      </c>
      <c r="G263" s="56" t="s">
        <v>547</v>
      </c>
      <c r="H263" s="56" t="s">
        <v>181</v>
      </c>
      <c r="I263" s="48" t="s">
        <v>548</v>
      </c>
      <c r="J263" s="48" t="s">
        <v>157</v>
      </c>
      <c r="K263" s="57" t="s">
        <v>549</v>
      </c>
    </row>
    <row r="264" spans="1:11" ht="31.5" x14ac:dyDescent="0.25">
      <c r="A264" s="56">
        <v>5642</v>
      </c>
      <c r="B264" s="56"/>
      <c r="C264" s="48" t="s">
        <v>550</v>
      </c>
      <c r="D264" s="81">
        <v>56411</v>
      </c>
      <c r="E264" s="82">
        <v>51086</v>
      </c>
      <c r="F264" s="49">
        <v>50010</v>
      </c>
      <c r="G264" s="56" t="s">
        <v>550</v>
      </c>
      <c r="H264" s="56" t="s">
        <v>277</v>
      </c>
      <c r="I264" s="48" t="s">
        <v>508</v>
      </c>
      <c r="J264" s="48" t="s">
        <v>157</v>
      </c>
      <c r="K264" s="57" t="s">
        <v>551</v>
      </c>
    </row>
    <row r="265" spans="1:11" ht="31.5" x14ac:dyDescent="0.25">
      <c r="A265" s="56">
        <v>5643</v>
      </c>
      <c r="B265" s="56"/>
      <c r="C265" s="48" t="s">
        <v>552</v>
      </c>
      <c r="D265" s="81">
        <v>56412</v>
      </c>
      <c r="E265" s="82">
        <v>51087</v>
      </c>
      <c r="F265" s="49">
        <v>50010</v>
      </c>
      <c r="G265" s="56" t="s">
        <v>552</v>
      </c>
      <c r="H265" s="56" t="s">
        <v>277</v>
      </c>
      <c r="I265" s="48" t="s">
        <v>508</v>
      </c>
      <c r="J265" s="48" t="s">
        <v>157</v>
      </c>
      <c r="K265" s="57" t="s">
        <v>553</v>
      </c>
    </row>
    <row r="266" spans="1:11" ht="78.75" x14ac:dyDescent="0.25">
      <c r="A266" s="56">
        <v>5644</v>
      </c>
      <c r="B266" s="56"/>
      <c r="C266" s="48" t="s">
        <v>554</v>
      </c>
      <c r="D266" s="81">
        <v>56413</v>
      </c>
      <c r="E266" s="82">
        <v>51090</v>
      </c>
      <c r="F266" s="49">
        <v>50010</v>
      </c>
      <c r="G266" s="56" t="s">
        <v>555</v>
      </c>
      <c r="H266" s="56" t="s">
        <v>277</v>
      </c>
      <c r="I266" s="48" t="s">
        <v>512</v>
      </c>
      <c r="J266" s="48" t="s">
        <v>157</v>
      </c>
      <c r="K266" s="57" t="s">
        <v>556</v>
      </c>
    </row>
    <row r="267" spans="1:11" ht="63" x14ac:dyDescent="0.25">
      <c r="A267" s="56">
        <v>5645</v>
      </c>
      <c r="B267" s="56"/>
      <c r="C267" s="48" t="s">
        <v>557</v>
      </c>
      <c r="D267" s="81">
        <v>56414</v>
      </c>
      <c r="E267" s="82">
        <v>51091</v>
      </c>
      <c r="F267" s="49">
        <v>50010</v>
      </c>
      <c r="G267" s="56" t="s">
        <v>557</v>
      </c>
      <c r="H267" s="56" t="s">
        <v>277</v>
      </c>
      <c r="I267" s="48" t="s">
        <v>512</v>
      </c>
      <c r="J267" s="48" t="s">
        <v>157</v>
      </c>
      <c r="K267" s="57" t="s">
        <v>558</v>
      </c>
    </row>
    <row r="268" spans="1:11" x14ac:dyDescent="0.25">
      <c r="A268" s="56">
        <v>5646</v>
      </c>
      <c r="B268" s="56"/>
      <c r="C268" s="48" t="s">
        <v>559</v>
      </c>
      <c r="D268" s="81">
        <v>56460</v>
      </c>
      <c r="E268" s="82">
        <v>55212</v>
      </c>
      <c r="F268" s="49">
        <v>50010</v>
      </c>
      <c r="G268" s="56" t="s">
        <v>560</v>
      </c>
      <c r="H268" s="56" t="s">
        <v>181</v>
      </c>
      <c r="I268" s="48" t="s">
        <v>561</v>
      </c>
      <c r="J268" s="48" t="s">
        <v>157</v>
      </c>
      <c r="K268" s="57" t="s">
        <v>562</v>
      </c>
    </row>
    <row r="269" spans="1:11" ht="31.5" x14ac:dyDescent="0.25">
      <c r="A269" s="56">
        <v>5647</v>
      </c>
      <c r="B269" s="56"/>
      <c r="C269" s="48" t="s">
        <v>563</v>
      </c>
      <c r="D269" s="81">
        <v>56480</v>
      </c>
      <c r="E269" s="82" t="s">
        <v>564</v>
      </c>
      <c r="F269" s="49">
        <v>50010</v>
      </c>
      <c r="G269" s="56" t="s">
        <v>565</v>
      </c>
      <c r="H269" s="56" t="s">
        <v>181</v>
      </c>
      <c r="I269" s="48" t="s">
        <v>565</v>
      </c>
      <c r="J269" s="48" t="s">
        <v>157</v>
      </c>
      <c r="K269" s="57" t="s">
        <v>566</v>
      </c>
    </row>
    <row r="270" spans="1:11" ht="31.5" x14ac:dyDescent="0.25">
      <c r="A270" s="56">
        <v>5660</v>
      </c>
      <c r="B270" s="56"/>
      <c r="C270" s="48" t="s">
        <v>567</v>
      </c>
      <c r="D270" s="81">
        <v>56660</v>
      </c>
      <c r="E270" s="82">
        <v>51061</v>
      </c>
      <c r="F270" s="49">
        <v>50010</v>
      </c>
      <c r="G270" s="48" t="s">
        <v>567</v>
      </c>
      <c r="H270" s="48" t="s">
        <v>70</v>
      </c>
      <c r="I270" s="48" t="s">
        <v>502</v>
      </c>
      <c r="J270" s="48" t="s">
        <v>157</v>
      </c>
      <c r="K270" s="57" t="s">
        <v>568</v>
      </c>
    </row>
    <row r="271" spans="1:11" x14ac:dyDescent="0.25">
      <c r="A271" s="56">
        <v>5661</v>
      </c>
      <c r="B271" s="56"/>
      <c r="C271" s="48" t="s">
        <v>569</v>
      </c>
      <c r="D271" s="81">
        <v>56661</v>
      </c>
      <c r="E271" s="82">
        <v>51062</v>
      </c>
      <c r="F271" s="49">
        <v>50010</v>
      </c>
      <c r="G271" s="48" t="s">
        <v>569</v>
      </c>
      <c r="H271" s="48" t="s">
        <v>70</v>
      </c>
      <c r="I271" s="48" t="s">
        <v>502</v>
      </c>
      <c r="J271" s="48" t="s">
        <v>157</v>
      </c>
      <c r="K271" s="57" t="s">
        <v>570</v>
      </c>
    </row>
    <row r="272" spans="1:11" ht="31.5" x14ac:dyDescent="0.25">
      <c r="A272" s="56">
        <v>5662</v>
      </c>
      <c r="B272" s="56"/>
      <c r="C272" s="48" t="s">
        <v>571</v>
      </c>
      <c r="D272" s="81">
        <v>56662</v>
      </c>
      <c r="E272" s="82">
        <v>51063</v>
      </c>
      <c r="F272" s="49">
        <v>50010</v>
      </c>
      <c r="G272" s="48" t="s">
        <v>571</v>
      </c>
      <c r="H272" s="48" t="s">
        <v>70</v>
      </c>
      <c r="I272" s="48" t="s">
        <v>502</v>
      </c>
      <c r="J272" s="48" t="s">
        <v>157</v>
      </c>
      <c r="K272" s="57" t="s">
        <v>572</v>
      </c>
    </row>
    <row r="273" spans="1:11" ht="31.5" x14ac:dyDescent="0.25">
      <c r="A273" s="56">
        <v>5663</v>
      </c>
      <c r="B273" s="56"/>
      <c r="C273" s="48" t="s">
        <v>573</v>
      </c>
      <c r="D273" s="81">
        <v>56663</v>
      </c>
      <c r="E273" s="82">
        <v>51064</v>
      </c>
      <c r="F273" s="49">
        <v>50010</v>
      </c>
      <c r="G273" s="56" t="s">
        <v>573</v>
      </c>
      <c r="H273" s="48" t="s">
        <v>70</v>
      </c>
      <c r="I273" s="48" t="s">
        <v>502</v>
      </c>
      <c r="J273" s="48" t="s">
        <v>157</v>
      </c>
      <c r="K273" s="57" t="s">
        <v>574</v>
      </c>
    </row>
    <row r="274" spans="1:11" ht="47.25" x14ac:dyDescent="0.25">
      <c r="A274" s="56">
        <v>5664</v>
      </c>
      <c r="B274" s="56"/>
      <c r="C274" s="48" t="s">
        <v>575</v>
      </c>
      <c r="D274" s="81">
        <v>56664</v>
      </c>
      <c r="E274" s="82">
        <v>51065</v>
      </c>
      <c r="F274" s="49">
        <v>50010</v>
      </c>
      <c r="G274" s="48" t="s">
        <v>575</v>
      </c>
      <c r="H274" s="48" t="s">
        <v>70</v>
      </c>
      <c r="I274" s="48" t="s">
        <v>502</v>
      </c>
      <c r="J274" s="48" t="s">
        <v>157</v>
      </c>
      <c r="K274" s="57" t="s">
        <v>576</v>
      </c>
    </row>
    <row r="275" spans="1:11" ht="31.5" x14ac:dyDescent="0.25">
      <c r="A275" s="56">
        <v>5665</v>
      </c>
      <c r="B275" s="56"/>
      <c r="C275" s="48" t="s">
        <v>577</v>
      </c>
      <c r="D275" s="81">
        <v>56665</v>
      </c>
      <c r="E275" s="82">
        <v>51066</v>
      </c>
      <c r="F275" s="49">
        <v>50010</v>
      </c>
      <c r="G275" s="48" t="s">
        <v>577</v>
      </c>
      <c r="H275" s="48" t="s">
        <v>70</v>
      </c>
      <c r="I275" s="48" t="s">
        <v>502</v>
      </c>
      <c r="J275" s="48" t="s">
        <v>157</v>
      </c>
      <c r="K275" s="57" t="s">
        <v>578</v>
      </c>
    </row>
    <row r="276" spans="1:11" ht="31.5" x14ac:dyDescent="0.25">
      <c r="A276" s="56">
        <v>5666</v>
      </c>
      <c r="B276" s="56"/>
      <c r="C276" s="48" t="s">
        <v>579</v>
      </c>
      <c r="D276" s="81">
        <v>56666</v>
      </c>
      <c r="E276" s="82">
        <v>51067</v>
      </c>
      <c r="F276" s="49">
        <v>50010</v>
      </c>
      <c r="G276" s="48" t="s">
        <v>579</v>
      </c>
      <c r="H276" s="48" t="s">
        <v>70</v>
      </c>
      <c r="I276" s="48" t="s">
        <v>502</v>
      </c>
      <c r="J276" s="48" t="s">
        <v>157</v>
      </c>
      <c r="K276" s="57" t="s">
        <v>580</v>
      </c>
    </row>
    <row r="277" spans="1:11" ht="31.5" x14ac:dyDescent="0.25">
      <c r="A277" s="56">
        <v>5667</v>
      </c>
      <c r="B277" s="56"/>
      <c r="C277" s="48" t="s">
        <v>581</v>
      </c>
      <c r="D277" s="81">
        <v>56667</v>
      </c>
      <c r="E277" s="82">
        <v>51068</v>
      </c>
      <c r="F277" s="49">
        <v>50010</v>
      </c>
      <c r="G277" s="48" t="s">
        <v>581</v>
      </c>
      <c r="H277" s="48" t="s">
        <v>70</v>
      </c>
      <c r="I277" s="48" t="s">
        <v>502</v>
      </c>
      <c r="J277" s="48" t="s">
        <v>157</v>
      </c>
      <c r="K277" s="57" t="s">
        <v>582</v>
      </c>
    </row>
    <row r="278" spans="1:11" ht="63" x14ac:dyDescent="0.25">
      <c r="A278" s="56">
        <v>5668</v>
      </c>
      <c r="B278" s="56"/>
      <c r="C278" s="48" t="s">
        <v>583</v>
      </c>
      <c r="D278" s="81">
        <v>56668</v>
      </c>
      <c r="E278" s="82">
        <v>51069</v>
      </c>
      <c r="F278" s="49">
        <v>50010</v>
      </c>
      <c r="G278" s="48" t="s">
        <v>583</v>
      </c>
      <c r="H278" s="48" t="s">
        <v>70</v>
      </c>
      <c r="I278" s="48" t="s">
        <v>502</v>
      </c>
      <c r="J278" s="48" t="s">
        <v>157</v>
      </c>
      <c r="K278" s="57" t="s">
        <v>584</v>
      </c>
    </row>
    <row r="279" spans="1:11" ht="31.5" x14ac:dyDescent="0.25">
      <c r="A279" s="56">
        <v>5669</v>
      </c>
      <c r="B279" s="56"/>
      <c r="C279" s="48" t="s">
        <v>585</v>
      </c>
      <c r="D279" s="81">
        <v>56669</v>
      </c>
      <c r="E279" s="82">
        <v>51070</v>
      </c>
      <c r="F279" s="49">
        <v>50010</v>
      </c>
      <c r="G279" s="48" t="s">
        <v>585</v>
      </c>
      <c r="H279" s="48" t="s">
        <v>70</v>
      </c>
      <c r="I279" s="48" t="s">
        <v>502</v>
      </c>
      <c r="J279" s="48" t="s">
        <v>157</v>
      </c>
      <c r="K279" s="57" t="s">
        <v>586</v>
      </c>
    </row>
    <row r="280" spans="1:11" x14ac:dyDescent="0.25">
      <c r="A280" s="56">
        <v>5670</v>
      </c>
      <c r="B280" s="56"/>
      <c r="C280" s="48" t="s">
        <v>587</v>
      </c>
      <c r="D280" s="81">
        <v>56670</v>
      </c>
      <c r="E280" s="82">
        <v>51071</v>
      </c>
      <c r="F280" s="49">
        <v>50010</v>
      </c>
      <c r="G280" s="48" t="s">
        <v>587</v>
      </c>
      <c r="H280" s="48" t="s">
        <v>70</v>
      </c>
      <c r="I280" s="48" t="s">
        <v>502</v>
      </c>
      <c r="J280" s="48" t="s">
        <v>157</v>
      </c>
      <c r="K280" s="57" t="s">
        <v>588</v>
      </c>
    </row>
    <row r="281" spans="1:11" x14ac:dyDescent="0.25">
      <c r="A281" s="56">
        <v>5671</v>
      </c>
      <c r="B281" s="56"/>
      <c r="C281" s="48" t="s">
        <v>589</v>
      </c>
      <c r="D281" s="81">
        <v>56671</v>
      </c>
      <c r="E281" s="82">
        <v>51072</v>
      </c>
      <c r="F281" s="49">
        <v>50010</v>
      </c>
      <c r="G281" s="48" t="s">
        <v>589</v>
      </c>
      <c r="H281" s="48" t="s">
        <v>70</v>
      </c>
      <c r="I281" s="48" t="s">
        <v>502</v>
      </c>
      <c r="J281" s="48" t="s">
        <v>157</v>
      </c>
      <c r="K281" s="57" t="s">
        <v>590</v>
      </c>
    </row>
    <row r="282" spans="1:11" ht="31.5" x14ac:dyDescent="0.25">
      <c r="A282" s="56">
        <v>5672</v>
      </c>
      <c r="B282" s="56"/>
      <c r="C282" s="48" t="s">
        <v>591</v>
      </c>
      <c r="D282" s="81">
        <v>56672</v>
      </c>
      <c r="E282" s="82">
        <v>51073</v>
      </c>
      <c r="F282" s="49">
        <v>50010</v>
      </c>
      <c r="G282" s="48" t="s">
        <v>591</v>
      </c>
      <c r="H282" s="48" t="s">
        <v>70</v>
      </c>
      <c r="I282" s="48" t="s">
        <v>502</v>
      </c>
      <c r="J282" s="48" t="s">
        <v>157</v>
      </c>
      <c r="K282" s="57" t="s">
        <v>592</v>
      </c>
    </row>
    <row r="283" spans="1:11" ht="31.5" x14ac:dyDescent="0.25">
      <c r="A283" s="56">
        <v>5673</v>
      </c>
      <c r="B283" s="56"/>
      <c r="C283" s="48" t="s">
        <v>593</v>
      </c>
      <c r="D283" s="81">
        <v>56673</v>
      </c>
      <c r="E283" s="82">
        <v>51074</v>
      </c>
      <c r="F283" s="49">
        <v>50010</v>
      </c>
      <c r="G283" s="48" t="s">
        <v>593</v>
      </c>
      <c r="H283" s="48" t="s">
        <v>70</v>
      </c>
      <c r="I283" s="48" t="s">
        <v>502</v>
      </c>
      <c r="J283" s="48" t="s">
        <v>157</v>
      </c>
      <c r="K283" s="57" t="s">
        <v>594</v>
      </c>
    </row>
    <row r="284" spans="1:11" ht="31.5" x14ac:dyDescent="0.25">
      <c r="A284" s="56">
        <v>5674</v>
      </c>
      <c r="B284" s="56"/>
      <c r="C284" s="48" t="s">
        <v>595</v>
      </c>
      <c r="D284" s="81">
        <v>56740</v>
      </c>
      <c r="E284" s="82">
        <v>55186</v>
      </c>
      <c r="F284" s="49">
        <v>50010</v>
      </c>
      <c r="G284" s="56" t="s">
        <v>596</v>
      </c>
      <c r="H284" s="56" t="s">
        <v>181</v>
      </c>
      <c r="I284" s="48" t="s">
        <v>473</v>
      </c>
      <c r="J284" s="48" t="s">
        <v>157</v>
      </c>
      <c r="K284" s="57" t="s">
        <v>597</v>
      </c>
    </row>
    <row r="285" spans="1:11" ht="47.25" x14ac:dyDescent="0.25">
      <c r="A285" s="56">
        <v>5675</v>
      </c>
      <c r="B285" s="56"/>
      <c r="C285" s="48" t="s">
        <v>598</v>
      </c>
      <c r="D285" s="81">
        <v>56674</v>
      </c>
      <c r="E285" s="82">
        <v>51075</v>
      </c>
      <c r="F285" s="49">
        <v>50010</v>
      </c>
      <c r="G285" s="56" t="s">
        <v>599</v>
      </c>
      <c r="H285" s="48" t="s">
        <v>70</v>
      </c>
      <c r="I285" s="48" t="s">
        <v>502</v>
      </c>
      <c r="J285" s="48" t="s">
        <v>157</v>
      </c>
      <c r="K285" s="57" t="s">
        <v>600</v>
      </c>
    </row>
    <row r="286" spans="1:11" ht="31.5" x14ac:dyDescent="0.25">
      <c r="A286" s="56">
        <v>5676</v>
      </c>
      <c r="B286" s="56"/>
      <c r="C286" s="48" t="s">
        <v>601</v>
      </c>
      <c r="D286" s="81">
        <v>56675</v>
      </c>
      <c r="E286" s="82">
        <v>51076</v>
      </c>
      <c r="F286" s="49">
        <v>50010</v>
      </c>
      <c r="G286" s="56" t="s">
        <v>601</v>
      </c>
      <c r="H286" s="48" t="s">
        <v>70</v>
      </c>
      <c r="I286" s="48" t="s">
        <v>502</v>
      </c>
      <c r="J286" s="48" t="s">
        <v>157</v>
      </c>
      <c r="K286" s="57" t="s">
        <v>602</v>
      </c>
    </row>
    <row r="287" spans="1:11" ht="63" x14ac:dyDescent="0.25">
      <c r="A287" s="56">
        <v>5677</v>
      </c>
      <c r="B287" s="56"/>
      <c r="C287" s="48" t="s">
        <v>603</v>
      </c>
      <c r="D287" s="81">
        <v>56676</v>
      </c>
      <c r="E287" s="82">
        <v>51077</v>
      </c>
      <c r="F287" s="49">
        <v>50010</v>
      </c>
      <c r="G287" s="48" t="s">
        <v>603</v>
      </c>
      <c r="H287" s="48" t="s">
        <v>70</v>
      </c>
      <c r="I287" s="48" t="s">
        <v>502</v>
      </c>
      <c r="J287" s="48" t="s">
        <v>157</v>
      </c>
      <c r="K287" s="57" t="s">
        <v>604</v>
      </c>
    </row>
    <row r="288" spans="1:11" ht="31.5" x14ac:dyDescent="0.25">
      <c r="A288" s="56">
        <v>5678</v>
      </c>
      <c r="B288" s="56"/>
      <c r="C288" s="48" t="s">
        <v>605</v>
      </c>
      <c r="D288" s="81">
        <v>56677</v>
      </c>
      <c r="E288" s="82">
        <v>55187</v>
      </c>
      <c r="F288" s="49">
        <v>50010</v>
      </c>
      <c r="G288" s="48" t="s">
        <v>606</v>
      </c>
      <c r="H288" s="48" t="s">
        <v>181</v>
      </c>
      <c r="I288" s="48" t="s">
        <v>473</v>
      </c>
      <c r="J288" s="48" t="s">
        <v>157</v>
      </c>
      <c r="K288" s="57" t="s">
        <v>607</v>
      </c>
    </row>
    <row r="289" spans="1:11" ht="31.5" x14ac:dyDescent="0.25">
      <c r="A289" s="56">
        <v>5679</v>
      </c>
      <c r="B289" s="56"/>
      <c r="C289" s="48" t="s">
        <v>608</v>
      </c>
      <c r="D289" s="81">
        <v>56678</v>
      </c>
      <c r="E289" s="82">
        <v>55188</v>
      </c>
      <c r="F289" s="49">
        <v>50010</v>
      </c>
      <c r="G289" s="48" t="s">
        <v>609</v>
      </c>
      <c r="H289" s="48" t="s">
        <v>181</v>
      </c>
      <c r="I289" s="48" t="s">
        <v>473</v>
      </c>
      <c r="J289" s="48" t="s">
        <v>157</v>
      </c>
      <c r="K289" s="57" t="s">
        <v>610</v>
      </c>
    </row>
    <row r="290" spans="1:11" ht="47.25" x14ac:dyDescent="0.25">
      <c r="A290" s="56">
        <v>5680</v>
      </c>
      <c r="B290" s="56"/>
      <c r="C290" s="48" t="s">
        <v>611</v>
      </c>
      <c r="D290" s="81">
        <v>56892</v>
      </c>
      <c r="E290" s="82">
        <v>55251</v>
      </c>
      <c r="F290" s="49">
        <v>50010</v>
      </c>
      <c r="G290" s="56" t="s">
        <v>611</v>
      </c>
      <c r="H290" s="56" t="s">
        <v>181</v>
      </c>
      <c r="I290" s="48" t="s">
        <v>612</v>
      </c>
      <c r="J290" s="48" t="s">
        <v>157</v>
      </c>
      <c r="K290" s="57" t="s">
        <v>613</v>
      </c>
    </row>
    <row r="291" spans="1:11" ht="31.5" x14ac:dyDescent="0.25">
      <c r="A291" s="56">
        <v>5681</v>
      </c>
      <c r="B291" s="56"/>
      <c r="C291" s="48" t="s">
        <v>614</v>
      </c>
      <c r="D291" s="81">
        <v>56894</v>
      </c>
      <c r="E291" s="82">
        <v>55250</v>
      </c>
      <c r="F291" s="49">
        <v>50010</v>
      </c>
      <c r="G291" s="56" t="s">
        <v>614</v>
      </c>
      <c r="H291" s="56" t="s">
        <v>181</v>
      </c>
      <c r="I291" s="48" t="s">
        <v>612</v>
      </c>
      <c r="J291" s="48" t="s">
        <v>157</v>
      </c>
      <c r="K291" s="57" t="s">
        <v>615</v>
      </c>
    </row>
    <row r="292" spans="1:11" ht="47.25" x14ac:dyDescent="0.25">
      <c r="A292" s="56">
        <v>5769</v>
      </c>
      <c r="B292" s="56"/>
      <c r="C292" s="48" t="s">
        <v>616</v>
      </c>
      <c r="D292" s="81">
        <v>56019</v>
      </c>
      <c r="E292" s="82">
        <v>58403</v>
      </c>
      <c r="F292" s="49">
        <v>50010</v>
      </c>
      <c r="G292" s="56" t="s">
        <v>617</v>
      </c>
      <c r="H292" s="56" t="s">
        <v>222</v>
      </c>
      <c r="I292" s="48" t="s">
        <v>618</v>
      </c>
      <c r="J292" s="48" t="s">
        <v>157</v>
      </c>
      <c r="K292" s="57" t="s">
        <v>619</v>
      </c>
    </row>
    <row r="293" spans="1:11" ht="78.75" x14ac:dyDescent="0.25">
      <c r="A293" s="56">
        <v>5797</v>
      </c>
      <c r="B293" s="56"/>
      <c r="C293" s="48" t="s">
        <v>620</v>
      </c>
      <c r="D293" s="81">
        <v>56075</v>
      </c>
      <c r="E293" s="82">
        <v>58402</v>
      </c>
      <c r="F293" s="49">
        <v>50010</v>
      </c>
      <c r="G293" s="56" t="s">
        <v>621</v>
      </c>
      <c r="H293" s="56" t="s">
        <v>222</v>
      </c>
      <c r="I293" s="48" t="s">
        <v>618</v>
      </c>
      <c r="J293" s="48" t="s">
        <v>157</v>
      </c>
      <c r="K293" s="90" t="s">
        <v>622</v>
      </c>
    </row>
    <row r="294" spans="1:11" ht="78.75" x14ac:dyDescent="0.25">
      <c r="A294" s="56">
        <v>5798</v>
      </c>
      <c r="B294" s="56"/>
      <c r="C294" s="48" t="s">
        <v>623</v>
      </c>
      <c r="D294" s="81">
        <v>56075</v>
      </c>
      <c r="E294" s="82">
        <v>58402</v>
      </c>
      <c r="F294" s="49">
        <v>50010</v>
      </c>
      <c r="G294" s="56" t="s">
        <v>621</v>
      </c>
      <c r="H294" s="56" t="s">
        <v>222</v>
      </c>
      <c r="I294" s="48" t="s">
        <v>618</v>
      </c>
      <c r="J294" s="48" t="s">
        <v>157</v>
      </c>
      <c r="K294" s="90" t="s">
        <v>622</v>
      </c>
    </row>
    <row r="295" spans="1:11" ht="47.25" x14ac:dyDescent="0.25">
      <c r="A295" s="56">
        <v>5799</v>
      </c>
      <c r="B295" s="56"/>
      <c r="C295" s="48" t="s">
        <v>624</v>
      </c>
      <c r="D295" s="81">
        <v>56077</v>
      </c>
      <c r="E295" s="82">
        <v>58401</v>
      </c>
      <c r="F295" s="49">
        <v>50010</v>
      </c>
      <c r="G295" s="56" t="s">
        <v>625</v>
      </c>
      <c r="H295" s="56" t="s">
        <v>222</v>
      </c>
      <c r="I295" s="48" t="s">
        <v>618</v>
      </c>
      <c r="J295" s="48" t="s">
        <v>157</v>
      </c>
      <c r="K295" s="57" t="s">
        <v>626</v>
      </c>
    </row>
    <row r="296" spans="1:11" ht="31.5" x14ac:dyDescent="0.25">
      <c r="A296" s="56">
        <v>5801</v>
      </c>
      <c r="B296" s="56"/>
      <c r="C296" s="48" t="s">
        <v>627</v>
      </c>
      <c r="D296" s="81">
        <v>56992</v>
      </c>
      <c r="E296" s="82">
        <v>60083</v>
      </c>
      <c r="F296" s="49">
        <v>50010</v>
      </c>
      <c r="G296" s="56" t="s">
        <v>628</v>
      </c>
      <c r="H296" s="48" t="s">
        <v>629</v>
      </c>
      <c r="I296" s="48" t="s">
        <v>629</v>
      </c>
      <c r="J296" s="48" t="s">
        <v>629</v>
      </c>
      <c r="K296" s="57" t="s">
        <v>630</v>
      </c>
    </row>
    <row r="297" spans="1:11" ht="63" x14ac:dyDescent="0.25">
      <c r="A297" s="56">
        <v>5802</v>
      </c>
      <c r="B297" s="56"/>
      <c r="C297" s="48" t="s">
        <v>37</v>
      </c>
      <c r="D297" s="81">
        <v>56410</v>
      </c>
      <c r="E297" s="82">
        <v>58601</v>
      </c>
      <c r="F297" s="49">
        <v>50010</v>
      </c>
      <c r="G297" s="56" t="s">
        <v>547</v>
      </c>
      <c r="H297" s="56" t="s">
        <v>222</v>
      </c>
      <c r="I297" s="48" t="s">
        <v>548</v>
      </c>
      <c r="J297" s="48" t="s">
        <v>157</v>
      </c>
      <c r="K297" s="57" t="s">
        <v>549</v>
      </c>
    </row>
    <row r="298" spans="1:11" ht="31.5" x14ac:dyDescent="0.25">
      <c r="A298" s="56">
        <v>5803</v>
      </c>
      <c r="B298" s="56"/>
      <c r="C298" s="48" t="s">
        <v>631</v>
      </c>
      <c r="D298" s="81">
        <v>56410</v>
      </c>
      <c r="E298" s="82">
        <v>58701</v>
      </c>
      <c r="F298" s="49">
        <v>50010</v>
      </c>
      <c r="G298" s="56" t="s">
        <v>632</v>
      </c>
      <c r="H298" s="56" t="s">
        <v>222</v>
      </c>
      <c r="I298" s="48" t="s">
        <v>548</v>
      </c>
      <c r="J298" s="48" t="s">
        <v>157</v>
      </c>
      <c r="K298" s="57" t="s">
        <v>633</v>
      </c>
    </row>
    <row r="299" spans="1:11" x14ac:dyDescent="0.25">
      <c r="A299" s="58">
        <v>5810</v>
      </c>
      <c r="B299" s="58"/>
      <c r="C299" s="52" t="s">
        <v>634</v>
      </c>
      <c r="D299" s="53">
        <v>56000</v>
      </c>
      <c r="E299" s="58">
        <v>50010</v>
      </c>
      <c r="F299" s="53">
        <v>50010</v>
      </c>
      <c r="G299" s="52" t="s">
        <v>32</v>
      </c>
      <c r="H299" s="56" t="s">
        <v>32</v>
      </c>
      <c r="I299" s="48" t="s">
        <v>32</v>
      </c>
      <c r="J299" s="48" t="s">
        <v>32</v>
      </c>
      <c r="K299" s="69"/>
    </row>
    <row r="300" spans="1:11" ht="63" x14ac:dyDescent="0.25">
      <c r="A300" s="56">
        <v>5813</v>
      </c>
      <c r="B300" s="56"/>
      <c r="C300" s="48" t="s">
        <v>635</v>
      </c>
      <c r="D300" s="81">
        <v>56993</v>
      </c>
      <c r="E300" s="82">
        <v>55062</v>
      </c>
      <c r="F300" s="49">
        <v>50010</v>
      </c>
      <c r="G300" s="56" t="s">
        <v>636</v>
      </c>
      <c r="H300" s="56" t="s">
        <v>181</v>
      </c>
      <c r="I300" s="48" t="s">
        <v>636</v>
      </c>
      <c r="J300" s="48" t="s">
        <v>637</v>
      </c>
      <c r="K300" s="57" t="s">
        <v>638</v>
      </c>
    </row>
    <row r="301" spans="1:11" ht="47.25" x14ac:dyDescent="0.25">
      <c r="A301" s="56">
        <v>5814</v>
      </c>
      <c r="B301" s="56"/>
      <c r="C301" s="48" t="s">
        <v>639</v>
      </c>
      <c r="D301" s="81">
        <v>56890</v>
      </c>
      <c r="E301" s="82">
        <v>55207</v>
      </c>
      <c r="F301" s="49">
        <v>50010</v>
      </c>
      <c r="G301" s="56" t="s">
        <v>640</v>
      </c>
      <c r="H301" s="56" t="s">
        <v>181</v>
      </c>
      <c r="I301" s="48" t="s">
        <v>641</v>
      </c>
      <c r="J301" s="48" t="s">
        <v>157</v>
      </c>
      <c r="K301" s="57" t="s">
        <v>642</v>
      </c>
    </row>
    <row r="302" spans="1:11" x14ac:dyDescent="0.25">
      <c r="A302" s="56">
        <v>5826</v>
      </c>
      <c r="B302" s="56"/>
      <c r="C302" s="48" t="s">
        <v>643</v>
      </c>
      <c r="D302" s="81">
        <v>56994</v>
      </c>
      <c r="E302" s="82">
        <v>58100</v>
      </c>
      <c r="F302" s="49">
        <v>50010</v>
      </c>
      <c r="G302" s="56" t="s">
        <v>644</v>
      </c>
      <c r="H302" s="56" t="s">
        <v>222</v>
      </c>
      <c r="I302" s="48" t="s">
        <v>644</v>
      </c>
      <c r="J302" s="48" t="s">
        <v>645</v>
      </c>
      <c r="K302" s="57" t="s">
        <v>646</v>
      </c>
    </row>
    <row r="303" spans="1:11" ht="31.5" x14ac:dyDescent="0.25">
      <c r="A303" s="56">
        <v>5828</v>
      </c>
      <c r="B303" s="56"/>
      <c r="C303" s="48" t="s">
        <v>647</v>
      </c>
      <c r="D303" s="81" t="s">
        <v>179</v>
      </c>
      <c r="E303" s="89">
        <v>55090</v>
      </c>
      <c r="F303" s="49">
        <v>50010</v>
      </c>
      <c r="G303" s="48" t="s">
        <v>180</v>
      </c>
      <c r="H303" s="48" t="s">
        <v>181</v>
      </c>
      <c r="I303" s="48" t="s">
        <v>182</v>
      </c>
      <c r="J303" s="48" t="s">
        <v>157</v>
      </c>
      <c r="K303" s="57" t="s">
        <v>183</v>
      </c>
    </row>
    <row r="304" spans="1:11" ht="31.5" x14ac:dyDescent="0.25">
      <c r="A304" s="56">
        <v>5829</v>
      </c>
      <c r="B304" s="56"/>
      <c r="C304" s="48" t="s">
        <v>648</v>
      </c>
      <c r="D304" s="81" t="s">
        <v>179</v>
      </c>
      <c r="E304" s="89">
        <v>55090</v>
      </c>
      <c r="F304" s="49">
        <v>50010</v>
      </c>
      <c r="G304" s="48" t="s">
        <v>180</v>
      </c>
      <c r="H304" s="48" t="s">
        <v>181</v>
      </c>
      <c r="I304" s="48" t="s">
        <v>182</v>
      </c>
      <c r="J304" s="48" t="s">
        <v>157</v>
      </c>
      <c r="K304" s="57" t="s">
        <v>183</v>
      </c>
    </row>
    <row r="305" spans="1:11" ht="31.5" x14ac:dyDescent="0.25">
      <c r="A305" s="56">
        <v>5842</v>
      </c>
      <c r="B305" s="56"/>
      <c r="C305" s="48" t="s">
        <v>649</v>
      </c>
      <c r="D305" s="81">
        <v>56480</v>
      </c>
      <c r="E305" s="82">
        <v>55001</v>
      </c>
      <c r="F305" s="81">
        <v>50010</v>
      </c>
      <c r="G305" s="56" t="s">
        <v>565</v>
      </c>
      <c r="H305" s="56" t="s">
        <v>181</v>
      </c>
      <c r="I305" s="48" t="s">
        <v>565</v>
      </c>
      <c r="J305" s="48" t="s">
        <v>157</v>
      </c>
      <c r="K305" s="57" t="s">
        <v>566</v>
      </c>
    </row>
    <row r="306" spans="1:11" x14ac:dyDescent="0.25">
      <c r="A306" s="56" t="s">
        <v>650</v>
      </c>
      <c r="B306" s="56"/>
      <c r="C306" s="48" t="s">
        <v>651</v>
      </c>
      <c r="D306" s="70">
        <v>56998</v>
      </c>
      <c r="E306" s="56">
        <v>55092</v>
      </c>
      <c r="F306" s="49">
        <v>50010</v>
      </c>
      <c r="G306" s="48" t="s">
        <v>651</v>
      </c>
      <c r="H306" s="48" t="s">
        <v>181</v>
      </c>
      <c r="I306" s="48" t="s">
        <v>182</v>
      </c>
      <c r="J306" s="48" t="s">
        <v>157</v>
      </c>
      <c r="K306" s="57" t="s">
        <v>652</v>
      </c>
    </row>
    <row r="307" spans="1:11" ht="63" x14ac:dyDescent="0.25">
      <c r="A307" s="56">
        <v>5845</v>
      </c>
      <c r="B307" s="56"/>
      <c r="C307" s="48" t="s">
        <v>653</v>
      </c>
      <c r="D307" s="81">
        <v>56410</v>
      </c>
      <c r="E307" s="82">
        <v>58601</v>
      </c>
      <c r="F307" s="49">
        <v>50010</v>
      </c>
      <c r="G307" s="56" t="s">
        <v>547</v>
      </c>
      <c r="H307" s="56" t="s">
        <v>222</v>
      </c>
      <c r="I307" s="48" t="s">
        <v>548</v>
      </c>
      <c r="J307" s="48" t="s">
        <v>157</v>
      </c>
      <c r="K307" s="57" t="s">
        <v>549</v>
      </c>
    </row>
    <row r="308" spans="1:11" ht="63" x14ac:dyDescent="0.25">
      <c r="A308" s="56">
        <v>5846</v>
      </c>
      <c r="B308" s="56"/>
      <c r="C308" s="48" t="s">
        <v>654</v>
      </c>
      <c r="D308" s="81">
        <v>56410</v>
      </c>
      <c r="E308" s="82">
        <v>58601</v>
      </c>
      <c r="F308" s="49">
        <v>50010</v>
      </c>
      <c r="G308" s="56" t="s">
        <v>547</v>
      </c>
      <c r="H308" s="56" t="s">
        <v>222</v>
      </c>
      <c r="I308" s="48" t="s">
        <v>548</v>
      </c>
      <c r="J308" s="48" t="s">
        <v>157</v>
      </c>
      <c r="K308" s="57" t="s">
        <v>549</v>
      </c>
    </row>
    <row r="309" spans="1:11" x14ac:dyDescent="0.25">
      <c r="A309" s="56">
        <v>5847</v>
      </c>
      <c r="B309" s="56"/>
      <c r="C309" s="48" t="s">
        <v>655</v>
      </c>
      <c r="D309" s="81">
        <v>56438</v>
      </c>
      <c r="E309" s="82">
        <v>55153</v>
      </c>
      <c r="F309" s="49">
        <v>50010</v>
      </c>
      <c r="G309" s="48" t="s">
        <v>655</v>
      </c>
      <c r="H309" s="91"/>
      <c r="I309" s="91"/>
      <c r="J309" s="91"/>
      <c r="K309" s="48" t="s">
        <v>656</v>
      </c>
    </row>
    <row r="310" spans="1:11" ht="31.5" x14ac:dyDescent="0.25">
      <c r="A310" s="56">
        <v>5848</v>
      </c>
      <c r="B310" s="56"/>
      <c r="C310" s="48" t="s">
        <v>657</v>
      </c>
      <c r="D310" s="81">
        <v>56437</v>
      </c>
      <c r="E310" s="82">
        <v>55154</v>
      </c>
      <c r="F310" s="49">
        <v>50010</v>
      </c>
      <c r="G310" s="48" t="s">
        <v>657</v>
      </c>
      <c r="H310" s="56"/>
      <c r="I310" s="48"/>
      <c r="J310" s="48"/>
      <c r="K310" s="57" t="s">
        <v>658</v>
      </c>
    </row>
    <row r="311" spans="1:11" ht="31.5" x14ac:dyDescent="0.25">
      <c r="A311" s="56">
        <v>5849</v>
      </c>
      <c r="B311" s="56"/>
      <c r="C311" s="48" t="s">
        <v>659</v>
      </c>
      <c r="D311" s="81">
        <v>56436</v>
      </c>
      <c r="E311" s="82">
        <v>55201</v>
      </c>
      <c r="F311" s="49">
        <v>50010</v>
      </c>
      <c r="G311" s="48" t="s">
        <v>659</v>
      </c>
      <c r="H311" s="56"/>
      <c r="I311" s="48"/>
      <c r="J311" s="48"/>
      <c r="K311" s="57" t="s">
        <v>660</v>
      </c>
    </row>
    <row r="312" spans="1:11" x14ac:dyDescent="0.25">
      <c r="A312" s="56">
        <v>5851</v>
      </c>
      <c r="B312" s="56"/>
      <c r="C312" s="48" t="s">
        <v>661</v>
      </c>
      <c r="D312" s="81">
        <v>56435</v>
      </c>
      <c r="E312" s="82">
        <v>55202</v>
      </c>
      <c r="F312" s="49">
        <v>50010</v>
      </c>
      <c r="G312" s="56" t="s">
        <v>661</v>
      </c>
      <c r="H312" s="56"/>
      <c r="I312" s="48"/>
      <c r="J312" s="48"/>
      <c r="K312" s="57" t="s">
        <v>662</v>
      </c>
    </row>
    <row r="313" spans="1:11" ht="47.25" x14ac:dyDescent="0.25">
      <c r="A313" s="56">
        <v>5852</v>
      </c>
      <c r="B313" s="56"/>
      <c r="C313" s="48" t="s">
        <v>663</v>
      </c>
      <c r="D313" s="81">
        <v>56434</v>
      </c>
      <c r="E313" s="82">
        <v>55204</v>
      </c>
      <c r="F313" s="49">
        <v>50010</v>
      </c>
      <c r="G313" s="48" t="s">
        <v>663</v>
      </c>
      <c r="H313" s="56"/>
      <c r="I313" s="48"/>
      <c r="J313" s="48"/>
      <c r="K313" s="57" t="s">
        <v>664</v>
      </c>
    </row>
    <row r="314" spans="1:11" ht="31.5" x14ac:dyDescent="0.25">
      <c r="A314" s="56">
        <v>5853</v>
      </c>
      <c r="B314" s="56"/>
      <c r="C314" s="48" t="s">
        <v>665</v>
      </c>
      <c r="D314" s="81">
        <v>56433</v>
      </c>
      <c r="E314" s="82">
        <v>55206</v>
      </c>
      <c r="F314" s="49">
        <v>50010</v>
      </c>
      <c r="G314" s="48" t="s">
        <v>665</v>
      </c>
      <c r="H314" s="56"/>
      <c r="I314" s="48"/>
      <c r="J314" s="48"/>
      <c r="K314" s="57" t="s">
        <v>666</v>
      </c>
    </row>
    <row r="315" spans="1:11" x14ac:dyDescent="0.25">
      <c r="A315" s="66">
        <v>5854</v>
      </c>
      <c r="B315" s="66"/>
      <c r="C315" s="47" t="s">
        <v>667</v>
      </c>
      <c r="D315" s="79">
        <v>56432</v>
      </c>
      <c r="E315" s="80">
        <v>55151</v>
      </c>
      <c r="F315" s="67">
        <v>50010</v>
      </c>
      <c r="G315" s="47" t="s">
        <v>667</v>
      </c>
      <c r="H315" s="66"/>
      <c r="I315" s="47"/>
      <c r="J315" s="47"/>
      <c r="K315" s="68" t="s">
        <v>667</v>
      </c>
    </row>
    <row r="316" spans="1:11" ht="47.25" x14ac:dyDescent="0.25">
      <c r="A316" s="66">
        <v>5855</v>
      </c>
      <c r="B316" s="66"/>
      <c r="C316" s="47" t="s">
        <v>668</v>
      </c>
      <c r="D316" s="79">
        <v>56431</v>
      </c>
      <c r="E316" s="80">
        <v>55150</v>
      </c>
      <c r="F316" s="67">
        <v>50010</v>
      </c>
      <c r="G316" s="47" t="s">
        <v>668</v>
      </c>
      <c r="H316" s="66"/>
      <c r="I316" s="47"/>
      <c r="J316" s="47"/>
      <c r="K316" s="68" t="s">
        <v>669</v>
      </c>
    </row>
    <row r="317" spans="1:11" ht="31.5" x14ac:dyDescent="0.25">
      <c r="A317" s="66">
        <v>5856</v>
      </c>
      <c r="B317" s="66"/>
      <c r="C317" s="47" t="s">
        <v>670</v>
      </c>
      <c r="D317" s="79">
        <v>56427</v>
      </c>
      <c r="E317" s="80">
        <v>55129</v>
      </c>
      <c r="F317" s="67">
        <v>50010</v>
      </c>
      <c r="G317" s="47" t="s">
        <v>670</v>
      </c>
      <c r="H317" s="66"/>
      <c r="I317" s="47"/>
      <c r="J317" s="47"/>
      <c r="K317" s="68" t="s">
        <v>671</v>
      </c>
    </row>
    <row r="318" spans="1:11" x14ac:dyDescent="0.25">
      <c r="A318" s="56">
        <v>5857</v>
      </c>
      <c r="B318" s="56"/>
      <c r="C318" s="48" t="s">
        <v>672</v>
      </c>
      <c r="D318" s="81">
        <v>56428</v>
      </c>
      <c r="E318" s="82">
        <v>55130</v>
      </c>
      <c r="F318" s="49">
        <v>50010</v>
      </c>
      <c r="G318" s="48" t="s">
        <v>672</v>
      </c>
      <c r="H318" s="56"/>
      <c r="I318" s="48"/>
      <c r="J318" s="48"/>
      <c r="K318" s="57" t="s">
        <v>672</v>
      </c>
    </row>
    <row r="319" spans="1:11" x14ac:dyDescent="0.25">
      <c r="A319" s="56">
        <v>5858</v>
      </c>
      <c r="B319" s="56"/>
      <c r="C319" s="48" t="s">
        <v>673</v>
      </c>
      <c r="D319" s="81">
        <v>56429</v>
      </c>
      <c r="E319" s="82">
        <v>55131</v>
      </c>
      <c r="F319" s="49">
        <v>50010</v>
      </c>
      <c r="G319" s="48" t="s">
        <v>673</v>
      </c>
      <c r="H319" s="56"/>
      <c r="I319" s="48"/>
      <c r="J319" s="48"/>
      <c r="K319" s="57" t="s">
        <v>673</v>
      </c>
    </row>
    <row r="320" spans="1:11" x14ac:dyDescent="0.25">
      <c r="A320" s="56">
        <v>5859</v>
      </c>
      <c r="B320" s="56"/>
      <c r="C320" s="48" t="s">
        <v>674</v>
      </c>
      <c r="D320" s="81">
        <v>56430</v>
      </c>
      <c r="E320" s="82">
        <v>55134</v>
      </c>
      <c r="F320" s="49">
        <v>50010</v>
      </c>
      <c r="G320" s="48" t="s">
        <v>674</v>
      </c>
      <c r="H320" s="56"/>
      <c r="I320" s="48"/>
      <c r="J320" s="48"/>
      <c r="K320" s="57" t="s">
        <v>674</v>
      </c>
    </row>
    <row r="321" spans="1:11" x14ac:dyDescent="0.25">
      <c r="A321" s="56">
        <v>5860</v>
      </c>
      <c r="B321" s="56"/>
      <c r="C321" s="48" t="s">
        <v>675</v>
      </c>
      <c r="D321" s="81">
        <v>56415</v>
      </c>
      <c r="E321" s="82">
        <v>55137</v>
      </c>
      <c r="F321" s="49">
        <v>50010</v>
      </c>
      <c r="G321" s="48" t="s">
        <v>675</v>
      </c>
      <c r="H321" s="56"/>
      <c r="I321" s="48"/>
      <c r="J321" s="48"/>
      <c r="K321" s="57" t="s">
        <v>675</v>
      </c>
    </row>
    <row r="322" spans="1:11" x14ac:dyDescent="0.25">
      <c r="A322" s="56">
        <v>5861</v>
      </c>
      <c r="B322" s="56"/>
      <c r="C322" s="48" t="s">
        <v>676</v>
      </c>
      <c r="D322" s="81">
        <v>56416</v>
      </c>
      <c r="E322" s="82">
        <v>55138</v>
      </c>
      <c r="F322" s="49">
        <v>50010</v>
      </c>
      <c r="G322" s="48" t="s">
        <v>676</v>
      </c>
      <c r="H322" s="56"/>
      <c r="I322" s="48"/>
      <c r="J322" s="48"/>
      <c r="K322" s="57" t="s">
        <v>676</v>
      </c>
    </row>
    <row r="323" spans="1:11" x14ac:dyDescent="0.25">
      <c r="A323" s="56">
        <v>5862</v>
      </c>
      <c r="B323" s="56"/>
      <c r="C323" s="48" t="s">
        <v>677</v>
      </c>
      <c r="D323" s="81">
        <v>56417</v>
      </c>
      <c r="E323" s="82">
        <v>55139</v>
      </c>
      <c r="F323" s="49">
        <v>50010</v>
      </c>
      <c r="G323" s="48" t="s">
        <v>677</v>
      </c>
      <c r="H323" s="56"/>
      <c r="I323" s="48"/>
      <c r="J323" s="48"/>
      <c r="K323" s="57" t="s">
        <v>677</v>
      </c>
    </row>
    <row r="324" spans="1:11" x14ac:dyDescent="0.25">
      <c r="A324" s="56">
        <v>5864</v>
      </c>
      <c r="B324" s="56"/>
      <c r="C324" s="48" t="s">
        <v>678</v>
      </c>
      <c r="D324" s="81">
        <v>56418</v>
      </c>
      <c r="E324" s="82">
        <v>55140</v>
      </c>
      <c r="F324" s="49">
        <v>50010</v>
      </c>
      <c r="G324" s="48" t="s">
        <v>678</v>
      </c>
      <c r="H324" s="56"/>
      <c r="I324" s="48"/>
      <c r="J324" s="48"/>
      <c r="K324" s="57" t="s">
        <v>678</v>
      </c>
    </row>
    <row r="325" spans="1:11" x14ac:dyDescent="0.25">
      <c r="A325" s="56">
        <v>5865</v>
      </c>
      <c r="B325" s="56"/>
      <c r="C325" s="48" t="s">
        <v>679</v>
      </c>
      <c r="D325" s="81">
        <v>56419</v>
      </c>
      <c r="E325" s="82">
        <v>55143</v>
      </c>
      <c r="F325" s="49">
        <v>50010</v>
      </c>
      <c r="G325" s="48" t="s">
        <v>679</v>
      </c>
      <c r="H325" s="56"/>
      <c r="I325" s="48"/>
      <c r="J325" s="48"/>
      <c r="K325" s="57" t="s">
        <v>679</v>
      </c>
    </row>
    <row r="326" spans="1:11" x14ac:dyDescent="0.25">
      <c r="A326" s="56">
        <v>5866</v>
      </c>
      <c r="B326" s="56"/>
      <c r="C326" s="48" t="s">
        <v>680</v>
      </c>
      <c r="D326" s="81">
        <v>56420</v>
      </c>
      <c r="E326" s="82">
        <v>55144</v>
      </c>
      <c r="F326" s="49">
        <v>50010</v>
      </c>
      <c r="G326" s="48" t="s">
        <v>680</v>
      </c>
      <c r="H326" s="56"/>
      <c r="I326" s="48"/>
      <c r="J326" s="48"/>
      <c r="K326" s="57" t="s">
        <v>680</v>
      </c>
    </row>
    <row r="327" spans="1:11" x14ac:dyDescent="0.25">
      <c r="A327" s="56">
        <v>5867</v>
      </c>
      <c r="B327" s="56"/>
      <c r="C327" s="48" t="s">
        <v>681</v>
      </c>
      <c r="D327" s="81">
        <v>56421</v>
      </c>
      <c r="E327" s="82">
        <v>55146</v>
      </c>
      <c r="F327" s="49">
        <v>50010</v>
      </c>
      <c r="G327" s="48" t="s">
        <v>681</v>
      </c>
      <c r="H327" s="56"/>
      <c r="I327" s="48"/>
      <c r="J327" s="48"/>
      <c r="K327" s="57" t="s">
        <v>681</v>
      </c>
    </row>
    <row r="328" spans="1:11" x14ac:dyDescent="0.25">
      <c r="A328" s="56">
        <v>5868</v>
      </c>
      <c r="B328" s="56"/>
      <c r="C328" s="48" t="s">
        <v>682</v>
      </c>
      <c r="D328" s="81">
        <v>56422</v>
      </c>
      <c r="E328" s="82">
        <v>55147</v>
      </c>
      <c r="F328" s="49">
        <v>50010</v>
      </c>
      <c r="G328" s="48" t="s">
        <v>682</v>
      </c>
      <c r="H328" s="56"/>
      <c r="I328" s="48"/>
      <c r="J328" s="48"/>
      <c r="K328" s="57" t="s">
        <v>682</v>
      </c>
    </row>
    <row r="329" spans="1:11" x14ac:dyDescent="0.25">
      <c r="A329" s="56">
        <v>5869</v>
      </c>
      <c r="B329" s="56"/>
      <c r="C329" s="48" t="s">
        <v>683</v>
      </c>
      <c r="D329" s="81">
        <v>56423</v>
      </c>
      <c r="E329" s="82">
        <v>55142</v>
      </c>
      <c r="F329" s="49">
        <v>50010</v>
      </c>
      <c r="G329" s="48" t="s">
        <v>683</v>
      </c>
      <c r="H329" s="56"/>
      <c r="I329" s="48"/>
      <c r="J329" s="48"/>
      <c r="K329" s="57" t="s">
        <v>683</v>
      </c>
    </row>
    <row r="330" spans="1:11" x14ac:dyDescent="0.25">
      <c r="A330" s="56">
        <v>5870</v>
      </c>
      <c r="B330" s="56"/>
      <c r="C330" s="48" t="s">
        <v>684</v>
      </c>
      <c r="D330" s="81">
        <v>56424</v>
      </c>
      <c r="E330" s="82">
        <v>55145</v>
      </c>
      <c r="F330" s="49">
        <v>50010</v>
      </c>
      <c r="G330" s="48" t="s">
        <v>684</v>
      </c>
      <c r="H330" s="56"/>
      <c r="I330" s="48"/>
      <c r="J330" s="48"/>
      <c r="K330" s="57" t="s">
        <v>684</v>
      </c>
    </row>
    <row r="331" spans="1:11" x14ac:dyDescent="0.25">
      <c r="A331" s="56">
        <v>5871</v>
      </c>
      <c r="B331" s="56"/>
      <c r="C331" s="48" t="s">
        <v>685</v>
      </c>
      <c r="D331" s="81">
        <v>56425</v>
      </c>
      <c r="E331" s="82">
        <v>55135</v>
      </c>
      <c r="F331" s="49">
        <v>50010</v>
      </c>
      <c r="G331" s="48" t="s">
        <v>685</v>
      </c>
      <c r="H331" s="56"/>
      <c r="I331" s="48"/>
      <c r="J331" s="48"/>
      <c r="K331" s="57" t="s">
        <v>685</v>
      </c>
    </row>
    <row r="332" spans="1:11" x14ac:dyDescent="0.25">
      <c r="A332" s="56">
        <v>5872</v>
      </c>
      <c r="B332" s="56"/>
      <c r="C332" s="48" t="s">
        <v>686</v>
      </c>
      <c r="D332" s="81">
        <v>56426</v>
      </c>
      <c r="E332" s="82">
        <v>55136</v>
      </c>
      <c r="F332" s="49">
        <v>50010</v>
      </c>
      <c r="G332" s="48" t="s">
        <v>686</v>
      </c>
      <c r="H332" s="56"/>
      <c r="I332" s="48"/>
      <c r="J332" s="48"/>
      <c r="K332" s="57" t="s">
        <v>686</v>
      </c>
    </row>
    <row r="333" spans="1:11" ht="31.5" x14ac:dyDescent="0.25">
      <c r="A333" s="56">
        <v>5873</v>
      </c>
      <c r="B333" s="56"/>
      <c r="C333" s="48" t="s">
        <v>687</v>
      </c>
      <c r="D333" s="81">
        <v>56873</v>
      </c>
      <c r="E333" s="82">
        <v>55024</v>
      </c>
      <c r="F333" s="49">
        <v>50010</v>
      </c>
      <c r="G333" s="48" t="s">
        <v>421</v>
      </c>
      <c r="H333" s="56" t="s">
        <v>181</v>
      </c>
      <c r="I333" s="48" t="s">
        <v>425</v>
      </c>
      <c r="J333" s="48" t="s">
        <v>157</v>
      </c>
      <c r="K333" s="57" t="s">
        <v>688</v>
      </c>
    </row>
    <row r="334" spans="1:11" ht="63" x14ac:dyDescent="0.25">
      <c r="A334" s="56">
        <v>5850</v>
      </c>
      <c r="B334" s="56"/>
      <c r="C334" s="48" t="s">
        <v>689</v>
      </c>
      <c r="D334" s="81">
        <v>56410</v>
      </c>
      <c r="E334" s="82">
        <v>58601</v>
      </c>
      <c r="F334" s="49">
        <v>50010</v>
      </c>
      <c r="G334" s="56" t="s">
        <v>547</v>
      </c>
      <c r="H334" s="56" t="s">
        <v>222</v>
      </c>
      <c r="I334" s="48" t="s">
        <v>548</v>
      </c>
      <c r="J334" s="48" t="s">
        <v>157</v>
      </c>
      <c r="K334" s="57" t="s">
        <v>549</v>
      </c>
    </row>
    <row r="335" spans="1:11" ht="31.5" x14ac:dyDescent="0.25">
      <c r="A335" s="56">
        <v>5874</v>
      </c>
      <c r="B335" s="56"/>
      <c r="C335" s="48" t="s">
        <v>690</v>
      </c>
      <c r="D335" s="81">
        <v>56991</v>
      </c>
      <c r="E335" s="82">
        <v>55040</v>
      </c>
      <c r="F335" s="49">
        <v>50010</v>
      </c>
      <c r="G335" s="56" t="s">
        <v>691</v>
      </c>
      <c r="H335" s="56" t="s">
        <v>181</v>
      </c>
      <c r="I335" s="48" t="s">
        <v>692</v>
      </c>
      <c r="J335" s="48" t="s">
        <v>157</v>
      </c>
      <c r="K335" s="57" t="s">
        <v>693</v>
      </c>
    </row>
    <row r="336" spans="1:11" ht="31.5" x14ac:dyDescent="0.25">
      <c r="A336" s="56">
        <v>5875</v>
      </c>
      <c r="B336" s="56"/>
      <c r="C336" s="48" t="s">
        <v>694</v>
      </c>
      <c r="D336" s="81">
        <v>56875</v>
      </c>
      <c r="E336" s="82">
        <v>55015</v>
      </c>
      <c r="F336" s="49">
        <v>50010</v>
      </c>
      <c r="G336" s="56" t="s">
        <v>694</v>
      </c>
      <c r="H336" s="56" t="s">
        <v>181</v>
      </c>
      <c r="I336" s="48" t="s">
        <v>425</v>
      </c>
      <c r="J336" s="48" t="s">
        <v>157</v>
      </c>
      <c r="K336" s="57" t="s">
        <v>695</v>
      </c>
    </row>
    <row r="337" spans="1:11" ht="31.5" x14ac:dyDescent="0.25">
      <c r="A337" s="56">
        <v>5876</v>
      </c>
      <c r="B337" s="56"/>
      <c r="C337" s="48" t="s">
        <v>696</v>
      </c>
      <c r="D337" s="81">
        <v>56876</v>
      </c>
      <c r="E337" s="82">
        <v>55021</v>
      </c>
      <c r="F337" s="49">
        <v>50010</v>
      </c>
      <c r="G337" s="56" t="s">
        <v>697</v>
      </c>
      <c r="H337" s="56" t="s">
        <v>181</v>
      </c>
      <c r="I337" s="48" t="s">
        <v>425</v>
      </c>
      <c r="J337" s="48" t="s">
        <v>157</v>
      </c>
      <c r="K337" s="57" t="s">
        <v>698</v>
      </c>
    </row>
    <row r="338" spans="1:11" ht="31.5" x14ac:dyDescent="0.25">
      <c r="A338" s="56">
        <v>5877</v>
      </c>
      <c r="B338" s="56"/>
      <c r="C338" s="48" t="s">
        <v>699</v>
      </c>
      <c r="D338" s="81">
        <v>56877</v>
      </c>
      <c r="E338" s="82">
        <v>55022</v>
      </c>
      <c r="F338" s="49">
        <v>50010</v>
      </c>
      <c r="G338" s="56" t="s">
        <v>418</v>
      </c>
      <c r="H338" s="56" t="s">
        <v>181</v>
      </c>
      <c r="I338" s="48" t="s">
        <v>425</v>
      </c>
      <c r="J338" s="48" t="s">
        <v>157</v>
      </c>
      <c r="K338" s="57" t="s">
        <v>700</v>
      </c>
    </row>
    <row r="339" spans="1:11" ht="31.5" x14ac:dyDescent="0.25">
      <c r="A339" s="56">
        <v>5878</v>
      </c>
      <c r="B339" s="56"/>
      <c r="C339" s="48" t="s">
        <v>701</v>
      </c>
      <c r="D339" s="81">
        <v>56878</v>
      </c>
      <c r="E339" s="82">
        <v>55023</v>
      </c>
      <c r="F339" s="49">
        <v>50010</v>
      </c>
      <c r="G339" s="56" t="s">
        <v>701</v>
      </c>
      <c r="H339" s="56" t="s">
        <v>181</v>
      </c>
      <c r="I339" s="48" t="s">
        <v>425</v>
      </c>
      <c r="J339" s="48" t="s">
        <v>157</v>
      </c>
      <c r="K339" s="57" t="s">
        <v>702</v>
      </c>
    </row>
    <row r="340" spans="1:11" x14ac:dyDescent="0.25">
      <c r="A340" s="56">
        <v>5880</v>
      </c>
      <c r="B340" s="56"/>
      <c r="C340" s="48" t="s">
        <v>703</v>
      </c>
      <c r="D340" s="81">
        <v>56332</v>
      </c>
      <c r="E340" s="82">
        <v>55141</v>
      </c>
      <c r="F340" s="49">
        <v>50010</v>
      </c>
      <c r="G340" s="56" t="s">
        <v>703</v>
      </c>
      <c r="H340" s="56" t="s">
        <v>181</v>
      </c>
      <c r="I340" s="48" t="s">
        <v>704</v>
      </c>
      <c r="J340" s="48" t="s">
        <v>157</v>
      </c>
      <c r="K340" s="57" t="s">
        <v>705</v>
      </c>
    </row>
    <row r="341" spans="1:11" ht="47.25" x14ac:dyDescent="0.25">
      <c r="A341" s="56">
        <v>5881</v>
      </c>
      <c r="B341" s="56"/>
      <c r="C341" s="48" t="s">
        <v>706</v>
      </c>
      <c r="D341" s="81">
        <v>56330</v>
      </c>
      <c r="E341" s="82">
        <v>55125</v>
      </c>
      <c r="F341" s="49">
        <v>50010</v>
      </c>
      <c r="G341" s="56" t="s">
        <v>707</v>
      </c>
      <c r="H341" s="56" t="s">
        <v>181</v>
      </c>
      <c r="I341" s="48" t="s">
        <v>704</v>
      </c>
      <c r="J341" s="48" t="s">
        <v>157</v>
      </c>
      <c r="K341" s="57" t="s">
        <v>708</v>
      </c>
    </row>
    <row r="342" spans="1:11" ht="31.5" x14ac:dyDescent="0.25">
      <c r="A342" s="56">
        <v>5882</v>
      </c>
      <c r="B342" s="56"/>
      <c r="C342" s="48" t="s">
        <v>709</v>
      </c>
      <c r="D342" s="83">
        <v>56331</v>
      </c>
      <c r="E342" s="82">
        <v>55127</v>
      </c>
      <c r="F342" s="49">
        <v>50010</v>
      </c>
      <c r="G342" s="56" t="s">
        <v>710</v>
      </c>
      <c r="H342" s="56" t="s">
        <v>181</v>
      </c>
      <c r="I342" s="48" t="s">
        <v>704</v>
      </c>
      <c r="J342" s="48" t="s">
        <v>157</v>
      </c>
      <c r="K342" s="57" t="s">
        <v>711</v>
      </c>
    </row>
    <row r="343" spans="1:11" ht="31.5" x14ac:dyDescent="0.25">
      <c r="A343" s="56">
        <v>5883</v>
      </c>
      <c r="B343" s="56"/>
      <c r="C343" s="48" t="s">
        <v>712</v>
      </c>
      <c r="D343" s="81">
        <v>56360</v>
      </c>
      <c r="E343" s="82">
        <v>55010</v>
      </c>
      <c r="F343" s="49">
        <v>50010</v>
      </c>
      <c r="G343" s="56" t="s">
        <v>713</v>
      </c>
      <c r="H343" s="56" t="s">
        <v>181</v>
      </c>
      <c r="I343" s="48" t="s">
        <v>425</v>
      </c>
      <c r="J343" s="48" t="s">
        <v>157</v>
      </c>
      <c r="K343" s="57" t="s">
        <v>714</v>
      </c>
    </row>
    <row r="344" spans="1:11" ht="31.5" x14ac:dyDescent="0.25">
      <c r="A344" s="56">
        <v>5884</v>
      </c>
      <c r="B344" s="56"/>
      <c r="C344" s="48" t="s">
        <v>715</v>
      </c>
      <c r="D344" s="81">
        <v>56361</v>
      </c>
      <c r="E344" s="82">
        <v>55011</v>
      </c>
      <c r="F344" s="49">
        <v>50010</v>
      </c>
      <c r="G344" s="48" t="s">
        <v>715</v>
      </c>
      <c r="H344" s="56" t="s">
        <v>181</v>
      </c>
      <c r="I344" s="48" t="s">
        <v>425</v>
      </c>
      <c r="J344" s="48" t="s">
        <v>157</v>
      </c>
      <c r="K344" s="57" t="s">
        <v>716</v>
      </c>
    </row>
    <row r="345" spans="1:11" x14ac:dyDescent="0.25">
      <c r="A345" s="56">
        <v>5886</v>
      </c>
      <c r="B345" s="56"/>
      <c r="C345" s="48" t="s">
        <v>717</v>
      </c>
      <c r="D345" s="81">
        <v>56362</v>
      </c>
      <c r="E345" s="82">
        <v>55012</v>
      </c>
      <c r="F345" s="49">
        <v>50010</v>
      </c>
      <c r="G345" s="48" t="s">
        <v>717</v>
      </c>
      <c r="H345" s="56" t="s">
        <v>181</v>
      </c>
      <c r="I345" s="48" t="s">
        <v>425</v>
      </c>
      <c r="J345" s="48" t="s">
        <v>157</v>
      </c>
      <c r="K345" s="57" t="s">
        <v>718</v>
      </c>
    </row>
    <row r="346" spans="1:11" x14ac:dyDescent="0.25">
      <c r="A346" s="56">
        <v>5887</v>
      </c>
      <c r="B346" s="56"/>
      <c r="C346" s="48" t="s">
        <v>719</v>
      </c>
      <c r="D346" s="81">
        <v>56363</v>
      </c>
      <c r="E346" s="82">
        <v>55013</v>
      </c>
      <c r="F346" s="49">
        <v>50010</v>
      </c>
      <c r="G346" s="48" t="s">
        <v>719</v>
      </c>
      <c r="H346" s="56" t="s">
        <v>181</v>
      </c>
      <c r="I346" s="48" t="s">
        <v>425</v>
      </c>
      <c r="J346" s="48" t="s">
        <v>157</v>
      </c>
      <c r="K346" s="57" t="s">
        <v>720</v>
      </c>
    </row>
    <row r="347" spans="1:11" ht="31.5" x14ac:dyDescent="0.25">
      <c r="A347" s="56">
        <v>5888</v>
      </c>
      <c r="B347" s="56"/>
      <c r="C347" s="48" t="s">
        <v>721</v>
      </c>
      <c r="D347" s="81">
        <v>56990</v>
      </c>
      <c r="E347" s="82">
        <v>55126</v>
      </c>
      <c r="F347" s="49">
        <v>50010</v>
      </c>
      <c r="G347" s="48" t="s">
        <v>721</v>
      </c>
      <c r="H347" s="56" t="s">
        <v>181</v>
      </c>
      <c r="I347" s="48" t="s">
        <v>704</v>
      </c>
      <c r="J347" s="48" t="s">
        <v>157</v>
      </c>
      <c r="K347" s="57" t="s">
        <v>722</v>
      </c>
    </row>
    <row r="348" spans="1:11" x14ac:dyDescent="0.25">
      <c r="A348" s="56">
        <v>5889</v>
      </c>
      <c r="B348" s="56"/>
      <c r="C348" s="48" t="s">
        <v>723</v>
      </c>
      <c r="D348" s="81">
        <v>56995</v>
      </c>
      <c r="E348" s="82">
        <v>55128</v>
      </c>
      <c r="F348" s="49">
        <v>50010</v>
      </c>
      <c r="G348" s="48" t="s">
        <v>723</v>
      </c>
      <c r="H348" s="56" t="s">
        <v>181</v>
      </c>
      <c r="I348" s="48" t="s">
        <v>704</v>
      </c>
      <c r="J348" s="48" t="s">
        <v>157</v>
      </c>
      <c r="K348" s="57" t="s">
        <v>723</v>
      </c>
    </row>
    <row r="349" spans="1:11" ht="31.5" x14ac:dyDescent="0.25">
      <c r="A349" s="56">
        <v>5890</v>
      </c>
      <c r="B349" s="56"/>
      <c r="C349" s="48" t="s">
        <v>724</v>
      </c>
      <c r="D349" s="81">
        <v>56310</v>
      </c>
      <c r="E349" s="82">
        <v>55093</v>
      </c>
      <c r="F349" s="49">
        <v>50010</v>
      </c>
      <c r="G349" s="56" t="s">
        <v>725</v>
      </c>
      <c r="H349" s="56" t="s">
        <v>181</v>
      </c>
      <c r="I349" s="48" t="s">
        <v>182</v>
      </c>
      <c r="J349" s="48" t="s">
        <v>157</v>
      </c>
      <c r="K349" s="57" t="s">
        <v>726</v>
      </c>
    </row>
    <row r="350" spans="1:11" ht="47.25" x14ac:dyDescent="0.25">
      <c r="A350" s="66">
        <v>5893</v>
      </c>
      <c r="B350" s="66"/>
      <c r="C350" s="47" t="s">
        <v>727</v>
      </c>
      <c r="D350" s="79">
        <v>56320</v>
      </c>
      <c r="E350" s="80">
        <v>55173</v>
      </c>
      <c r="F350" s="67">
        <v>50010</v>
      </c>
      <c r="G350" s="66" t="s">
        <v>728</v>
      </c>
      <c r="H350" s="66" t="s">
        <v>181</v>
      </c>
      <c r="I350" s="47" t="s">
        <v>729</v>
      </c>
      <c r="J350" s="47" t="s">
        <v>157</v>
      </c>
      <c r="K350" s="68" t="s">
        <v>730</v>
      </c>
    </row>
    <row r="351" spans="1:11" ht="63" x14ac:dyDescent="0.25">
      <c r="A351" s="66">
        <v>5895</v>
      </c>
      <c r="B351" s="66"/>
      <c r="C351" s="47" t="s">
        <v>731</v>
      </c>
      <c r="D351" s="79">
        <v>59910</v>
      </c>
      <c r="E351" s="80">
        <v>58971</v>
      </c>
      <c r="F351" s="67">
        <v>50010</v>
      </c>
      <c r="G351" s="66" t="s">
        <v>64</v>
      </c>
      <c r="H351" s="66" t="s">
        <v>222</v>
      </c>
      <c r="I351" s="47" t="s">
        <v>64</v>
      </c>
      <c r="J351" s="47" t="s">
        <v>53</v>
      </c>
      <c r="K351" s="68" t="s">
        <v>66</v>
      </c>
    </row>
    <row r="352" spans="1:11" ht="47.25" x14ac:dyDescent="0.25">
      <c r="A352" s="66">
        <v>5896</v>
      </c>
      <c r="B352" s="66"/>
      <c r="C352" s="47" t="s">
        <v>732</v>
      </c>
      <c r="D352" s="79">
        <v>55992</v>
      </c>
      <c r="E352" s="80">
        <v>55170</v>
      </c>
      <c r="F352" s="67">
        <v>50010</v>
      </c>
      <c r="G352" s="47" t="s">
        <v>732</v>
      </c>
      <c r="H352" s="66"/>
      <c r="I352" s="47"/>
      <c r="J352" s="47"/>
      <c r="K352" s="68" t="s">
        <v>733</v>
      </c>
    </row>
    <row r="353" spans="1:11" ht="31.5" x14ac:dyDescent="0.25">
      <c r="A353" s="56">
        <v>5897</v>
      </c>
      <c r="B353" s="56"/>
      <c r="C353" s="48" t="s">
        <v>734</v>
      </c>
      <c r="D353" s="81">
        <v>55999</v>
      </c>
      <c r="E353" s="82">
        <v>55171</v>
      </c>
      <c r="F353" s="49">
        <v>50010</v>
      </c>
      <c r="G353" s="56" t="s">
        <v>734</v>
      </c>
      <c r="H353" s="56" t="s">
        <v>181</v>
      </c>
      <c r="I353" s="48" t="s">
        <v>729</v>
      </c>
      <c r="J353" s="48" t="s">
        <v>157</v>
      </c>
      <c r="K353" s="57" t="s">
        <v>735</v>
      </c>
    </row>
    <row r="354" spans="1:11" ht="31.5" x14ac:dyDescent="0.25">
      <c r="A354" s="56">
        <v>5898</v>
      </c>
      <c r="B354" s="56"/>
      <c r="C354" s="48" t="s">
        <v>736</v>
      </c>
      <c r="D354" s="81">
        <v>55991</v>
      </c>
      <c r="E354" s="82">
        <v>55172</v>
      </c>
      <c r="F354" s="49">
        <v>50010</v>
      </c>
      <c r="G354" s="56" t="s">
        <v>736</v>
      </c>
      <c r="H354" s="56" t="s">
        <v>181</v>
      </c>
      <c r="I354" s="48" t="s">
        <v>729</v>
      </c>
      <c r="J354" s="48" t="s">
        <v>157</v>
      </c>
      <c r="K354" s="57" t="s">
        <v>737</v>
      </c>
    </row>
    <row r="355" spans="1:11" ht="157.5" x14ac:dyDescent="0.25">
      <c r="A355" s="59">
        <v>5891</v>
      </c>
      <c r="B355" s="59"/>
      <c r="C355" s="61" t="s">
        <v>738</v>
      </c>
      <c r="D355" s="71">
        <v>58810</v>
      </c>
      <c r="E355" s="59">
        <v>60170</v>
      </c>
      <c r="F355" s="60">
        <v>50010</v>
      </c>
      <c r="G355" s="61" t="s">
        <v>739</v>
      </c>
      <c r="H355" s="61" t="s">
        <v>740</v>
      </c>
      <c r="I355" s="61" t="s">
        <v>740</v>
      </c>
      <c r="J355" s="61" t="s">
        <v>741</v>
      </c>
      <c r="K355" s="62" t="s">
        <v>742</v>
      </c>
    </row>
    <row r="356" spans="1:11" ht="47.25" x14ac:dyDescent="0.25">
      <c r="A356" s="59">
        <v>5892</v>
      </c>
      <c r="B356" s="59"/>
      <c r="C356" s="61" t="s">
        <v>743</v>
      </c>
      <c r="D356" s="71">
        <v>58820</v>
      </c>
      <c r="E356" s="59">
        <v>60180</v>
      </c>
      <c r="F356" s="60">
        <v>50010</v>
      </c>
      <c r="G356" s="61" t="s">
        <v>739</v>
      </c>
      <c r="H356" s="61" t="s">
        <v>740</v>
      </c>
      <c r="I356" s="61" t="s">
        <v>740</v>
      </c>
      <c r="J356" s="61" t="s">
        <v>741</v>
      </c>
      <c r="K356" s="62" t="s">
        <v>744</v>
      </c>
    </row>
    <row r="357" spans="1:11" ht="63" x14ac:dyDescent="0.25">
      <c r="A357" s="59">
        <v>5894</v>
      </c>
      <c r="B357" s="59"/>
      <c r="C357" s="61" t="s">
        <v>745</v>
      </c>
      <c r="D357" s="71">
        <v>58821</v>
      </c>
      <c r="E357" s="59">
        <v>60200</v>
      </c>
      <c r="F357" s="60">
        <v>50010</v>
      </c>
      <c r="G357" s="61" t="s">
        <v>746</v>
      </c>
      <c r="H357" s="61" t="s">
        <v>740</v>
      </c>
      <c r="I357" s="61" t="s">
        <v>740</v>
      </c>
      <c r="J357" s="61" t="s">
        <v>741</v>
      </c>
      <c r="K357" s="92" t="s">
        <v>747</v>
      </c>
    </row>
    <row r="358" spans="1:11" ht="110.25" x14ac:dyDescent="0.25">
      <c r="A358" s="59">
        <v>5899</v>
      </c>
      <c r="B358" s="59"/>
      <c r="C358" s="61" t="s">
        <v>748</v>
      </c>
      <c r="D358" s="71">
        <v>58822</v>
      </c>
      <c r="E358" s="59">
        <v>60175</v>
      </c>
      <c r="F358" s="60">
        <v>50010</v>
      </c>
      <c r="G358" s="61" t="s">
        <v>748</v>
      </c>
      <c r="H358" s="61" t="s">
        <v>740</v>
      </c>
      <c r="I358" s="61" t="s">
        <v>740</v>
      </c>
      <c r="J358" s="61" t="s">
        <v>741</v>
      </c>
      <c r="K358" s="62" t="s">
        <v>749</v>
      </c>
    </row>
    <row r="359" spans="1:11" ht="47.25" x14ac:dyDescent="0.25">
      <c r="A359" s="56">
        <v>9100</v>
      </c>
      <c r="B359" s="56"/>
      <c r="C359" s="48" t="s">
        <v>750</v>
      </c>
      <c r="D359" s="81">
        <v>56290</v>
      </c>
      <c r="E359" s="82">
        <v>51092</v>
      </c>
      <c r="F359" s="49">
        <v>50010</v>
      </c>
      <c r="G359" s="56" t="s">
        <v>276</v>
      </c>
      <c r="H359" s="56" t="s">
        <v>277</v>
      </c>
      <c r="I359" s="48" t="s">
        <v>751</v>
      </c>
      <c r="J359" s="48" t="s">
        <v>157</v>
      </c>
      <c r="K359" s="57" t="s">
        <v>279</v>
      </c>
    </row>
    <row r="360" spans="1:11" x14ac:dyDescent="0.25">
      <c r="A360" s="58">
        <v>9110</v>
      </c>
      <c r="B360" s="58"/>
      <c r="C360" s="52" t="s">
        <v>752</v>
      </c>
      <c r="D360" s="83">
        <v>56298</v>
      </c>
      <c r="E360" s="89">
        <v>50010</v>
      </c>
      <c r="F360" s="54">
        <v>50010</v>
      </c>
      <c r="G360" s="58" t="s">
        <v>32</v>
      </c>
      <c r="H360" s="58"/>
      <c r="I360" s="52"/>
      <c r="J360" s="52"/>
      <c r="K360" s="69"/>
    </row>
    <row r="361" spans="1:11" x14ac:dyDescent="0.25">
      <c r="A361" s="35"/>
      <c r="B361" s="35"/>
      <c r="C361" s="34"/>
      <c r="D361" s="93"/>
      <c r="E361" s="94"/>
      <c r="F361" s="64"/>
      <c r="G361" s="35"/>
      <c r="H361" s="35"/>
      <c r="I361" s="63"/>
      <c r="J361" s="63"/>
      <c r="K361" s="65"/>
    </row>
    <row r="362" spans="1:11" x14ac:dyDescent="0.25">
      <c r="A362" s="59"/>
      <c r="B362" s="59"/>
      <c r="C362" s="61"/>
      <c r="D362" s="71"/>
      <c r="E362" s="59"/>
      <c r="F362" s="71"/>
      <c r="G362" s="61"/>
      <c r="H362" s="61"/>
    </row>
    <row r="363" spans="1:11" x14ac:dyDescent="0.25">
      <c r="A363" s="59"/>
      <c r="B363" s="59"/>
      <c r="C363" s="61"/>
      <c r="D363" s="40" t="s">
        <v>753</v>
      </c>
      <c r="E363" s="41"/>
      <c r="F363" s="40"/>
      <c r="G363" s="61"/>
      <c r="H363" s="61"/>
    </row>
    <row r="364" spans="1:11" x14ac:dyDescent="0.25">
      <c r="A364" s="59"/>
      <c r="B364" s="59"/>
      <c r="C364" s="61"/>
      <c r="D364" s="76"/>
      <c r="E364" s="41"/>
      <c r="F364" s="76"/>
      <c r="G364" s="61"/>
      <c r="H364" s="61"/>
    </row>
    <row r="365" spans="1:11" ht="47.25" x14ac:dyDescent="0.25">
      <c r="A365" s="66">
        <v>3912</v>
      </c>
      <c r="B365" s="66"/>
      <c r="C365" s="47" t="s">
        <v>754</v>
      </c>
      <c r="D365" s="72">
        <v>59120</v>
      </c>
      <c r="E365" s="66">
        <v>59001</v>
      </c>
      <c r="F365" s="67">
        <v>50010</v>
      </c>
      <c r="G365" s="47" t="s">
        <v>755</v>
      </c>
      <c r="H365" s="47" t="s">
        <v>756</v>
      </c>
      <c r="I365" s="47" t="s">
        <v>757</v>
      </c>
      <c r="J365" s="47" t="s">
        <v>48</v>
      </c>
      <c r="K365" s="68" t="s">
        <v>758</v>
      </c>
    </row>
    <row r="366" spans="1:11" ht="31.5" x14ac:dyDescent="0.25">
      <c r="A366" s="56">
        <v>4913</v>
      </c>
      <c r="B366" s="56"/>
      <c r="C366" s="48" t="s">
        <v>759</v>
      </c>
      <c r="D366" s="70">
        <v>59130</v>
      </c>
      <c r="E366" s="56">
        <v>59002</v>
      </c>
      <c r="F366" s="49">
        <v>50010</v>
      </c>
      <c r="G366" s="48" t="s">
        <v>760</v>
      </c>
      <c r="H366" s="48" t="s">
        <v>756</v>
      </c>
      <c r="I366" s="48" t="s">
        <v>757</v>
      </c>
      <c r="J366" s="48" t="s">
        <v>9</v>
      </c>
      <c r="K366" s="57" t="s">
        <v>761</v>
      </c>
    </row>
    <row r="367" spans="1:11" ht="47.25" x14ac:dyDescent="0.25">
      <c r="A367" s="56">
        <v>5581</v>
      </c>
      <c r="B367" s="56"/>
      <c r="C367" s="48" t="s">
        <v>762</v>
      </c>
      <c r="D367" s="70">
        <v>59150</v>
      </c>
      <c r="E367" s="56">
        <v>59004</v>
      </c>
      <c r="F367" s="49">
        <v>50010</v>
      </c>
      <c r="G367" s="48" t="s">
        <v>763</v>
      </c>
      <c r="H367" s="48" t="s">
        <v>756</v>
      </c>
      <c r="I367" s="48" t="s">
        <v>757</v>
      </c>
      <c r="J367" s="48" t="s">
        <v>48</v>
      </c>
      <c r="K367" s="57" t="s">
        <v>764</v>
      </c>
    </row>
    <row r="368" spans="1:11" ht="31.5" x14ac:dyDescent="0.25">
      <c r="A368" s="56">
        <v>5781</v>
      </c>
      <c r="B368" s="56"/>
      <c r="C368" s="48" t="s">
        <v>765</v>
      </c>
      <c r="D368" s="70">
        <v>59151</v>
      </c>
      <c r="E368" s="56">
        <v>55102</v>
      </c>
      <c r="F368" s="49">
        <v>50010</v>
      </c>
      <c r="G368" s="48" t="s">
        <v>765</v>
      </c>
      <c r="H368" s="48"/>
      <c r="I368" s="48"/>
      <c r="J368" s="48"/>
      <c r="K368" s="57" t="s">
        <v>766</v>
      </c>
    </row>
    <row r="369" spans="1:11" ht="31.5" x14ac:dyDescent="0.25">
      <c r="A369" s="56">
        <v>5782</v>
      </c>
      <c r="B369" s="56"/>
      <c r="C369" s="48" t="s">
        <v>767</v>
      </c>
      <c r="D369" s="70">
        <v>59152</v>
      </c>
      <c r="E369" s="56">
        <v>55100</v>
      </c>
      <c r="F369" s="49">
        <v>50010</v>
      </c>
      <c r="G369" s="48" t="s">
        <v>767</v>
      </c>
      <c r="H369" s="48"/>
      <c r="I369" s="48"/>
      <c r="J369" s="48"/>
      <c r="K369" s="57" t="s">
        <v>768</v>
      </c>
    </row>
    <row r="370" spans="1:11" x14ac:dyDescent="0.25">
      <c r="A370" s="56">
        <v>5788</v>
      </c>
      <c r="B370" s="56"/>
      <c r="C370" s="48" t="s">
        <v>769</v>
      </c>
      <c r="D370" s="70">
        <v>56998</v>
      </c>
      <c r="E370" s="56">
        <v>55092</v>
      </c>
      <c r="F370" s="49">
        <v>50010</v>
      </c>
      <c r="G370" s="48" t="s">
        <v>651</v>
      </c>
      <c r="H370" s="48" t="s">
        <v>181</v>
      </c>
      <c r="I370" s="48" t="s">
        <v>182</v>
      </c>
      <c r="J370" s="48" t="s">
        <v>157</v>
      </c>
      <c r="K370" s="57" t="s">
        <v>652</v>
      </c>
    </row>
    <row r="371" spans="1:11" ht="31.5" x14ac:dyDescent="0.25">
      <c r="A371" s="56">
        <v>5789</v>
      </c>
      <c r="B371" s="56"/>
      <c r="C371" s="48" t="s">
        <v>770</v>
      </c>
      <c r="D371" s="70">
        <v>50201</v>
      </c>
      <c r="E371" s="56">
        <v>60451</v>
      </c>
      <c r="F371" s="49">
        <v>50010</v>
      </c>
      <c r="G371" s="48" t="s">
        <v>771</v>
      </c>
      <c r="H371" s="48" t="s">
        <v>772</v>
      </c>
      <c r="I371" s="48" t="s">
        <v>772</v>
      </c>
      <c r="J371" s="48" t="s">
        <v>772</v>
      </c>
      <c r="K371" s="57" t="s">
        <v>773</v>
      </c>
    </row>
    <row r="372" spans="1:11" ht="31.5" x14ac:dyDescent="0.25">
      <c r="A372" s="56">
        <v>5790</v>
      </c>
      <c r="B372" s="56"/>
      <c r="C372" s="48" t="s">
        <v>774</v>
      </c>
      <c r="D372" s="70" t="s">
        <v>775</v>
      </c>
      <c r="E372" s="56">
        <v>60401</v>
      </c>
      <c r="F372" s="49">
        <v>50010</v>
      </c>
      <c r="G372" s="48" t="s">
        <v>776</v>
      </c>
      <c r="H372" s="48" t="s">
        <v>772</v>
      </c>
      <c r="I372" s="48" t="s">
        <v>772</v>
      </c>
      <c r="J372" s="48" t="s">
        <v>772</v>
      </c>
      <c r="K372" s="57" t="s">
        <v>777</v>
      </c>
    </row>
    <row r="373" spans="1:11" ht="31.5" x14ac:dyDescent="0.25">
      <c r="A373" s="56">
        <v>5791</v>
      </c>
      <c r="B373" s="56"/>
      <c r="C373" s="48" t="s">
        <v>778</v>
      </c>
      <c r="D373" s="70" t="s">
        <v>779</v>
      </c>
      <c r="E373" s="56">
        <v>60402</v>
      </c>
      <c r="F373" s="49">
        <v>50010</v>
      </c>
      <c r="G373" s="48" t="s">
        <v>780</v>
      </c>
      <c r="H373" s="48" t="s">
        <v>772</v>
      </c>
      <c r="I373" s="48" t="s">
        <v>772</v>
      </c>
      <c r="J373" s="48" t="s">
        <v>772</v>
      </c>
      <c r="K373" s="57" t="s">
        <v>781</v>
      </c>
    </row>
    <row r="374" spans="1:11" x14ac:dyDescent="0.25">
      <c r="A374" s="56">
        <v>5792</v>
      </c>
      <c r="B374" s="56"/>
      <c r="C374" s="48" t="s">
        <v>782</v>
      </c>
      <c r="D374" s="70">
        <v>50261</v>
      </c>
      <c r="E374" s="56">
        <v>60411</v>
      </c>
      <c r="F374" s="49">
        <v>50010</v>
      </c>
      <c r="G374" s="48" t="s">
        <v>783</v>
      </c>
      <c r="H374" s="48" t="s">
        <v>772</v>
      </c>
      <c r="I374" s="48" t="s">
        <v>772</v>
      </c>
      <c r="J374" s="48" t="s">
        <v>772</v>
      </c>
      <c r="K374" s="57" t="s">
        <v>784</v>
      </c>
    </row>
    <row r="375" spans="1:11" ht="31.5" x14ac:dyDescent="0.25">
      <c r="A375" s="56">
        <v>5793</v>
      </c>
      <c r="B375" s="56"/>
      <c r="C375" s="48" t="s">
        <v>785</v>
      </c>
      <c r="D375" s="70">
        <v>50271</v>
      </c>
      <c r="E375" s="56">
        <v>60412</v>
      </c>
      <c r="F375" s="49">
        <v>50010</v>
      </c>
      <c r="G375" s="48" t="s">
        <v>786</v>
      </c>
      <c r="H375" s="48" t="s">
        <v>772</v>
      </c>
      <c r="I375" s="48" t="s">
        <v>772</v>
      </c>
      <c r="J375" s="48" t="s">
        <v>772</v>
      </c>
      <c r="K375" s="57" t="s">
        <v>787</v>
      </c>
    </row>
    <row r="376" spans="1:11" x14ac:dyDescent="0.25">
      <c r="A376" s="56">
        <v>5794</v>
      </c>
      <c r="B376" s="56"/>
      <c r="C376" s="48" t="s">
        <v>788</v>
      </c>
      <c r="D376" s="70">
        <v>50209</v>
      </c>
      <c r="E376" s="56">
        <v>60457</v>
      </c>
      <c r="F376" s="49">
        <v>50010</v>
      </c>
      <c r="G376" s="48" t="s">
        <v>789</v>
      </c>
      <c r="H376" s="48" t="s">
        <v>772</v>
      </c>
      <c r="I376" s="48" t="s">
        <v>772</v>
      </c>
      <c r="J376" s="48" t="s">
        <v>772</v>
      </c>
      <c r="K376" s="57"/>
    </row>
    <row r="377" spans="1:11" ht="63" x14ac:dyDescent="0.25">
      <c r="A377" s="56">
        <v>5795</v>
      </c>
      <c r="B377" s="56"/>
      <c r="C377" s="48" t="s">
        <v>790</v>
      </c>
      <c r="D377" s="70">
        <v>56996</v>
      </c>
      <c r="E377" s="56">
        <v>55112</v>
      </c>
      <c r="F377" s="49">
        <v>50010</v>
      </c>
      <c r="G377" s="48" t="s">
        <v>651</v>
      </c>
      <c r="H377" s="48" t="s">
        <v>181</v>
      </c>
      <c r="I377" s="48" t="s">
        <v>791</v>
      </c>
      <c r="J377" s="48" t="s">
        <v>157</v>
      </c>
      <c r="K377" s="57" t="s">
        <v>792</v>
      </c>
    </row>
    <row r="378" spans="1:11" ht="31.5" x14ac:dyDescent="0.25">
      <c r="A378" s="56">
        <v>5796</v>
      </c>
      <c r="B378" s="56"/>
      <c r="C378" s="48" t="s">
        <v>793</v>
      </c>
      <c r="D378" s="70">
        <v>56997</v>
      </c>
      <c r="E378" s="56">
        <v>55115</v>
      </c>
      <c r="F378" s="49">
        <v>50010</v>
      </c>
      <c r="G378" s="48" t="s">
        <v>651</v>
      </c>
      <c r="H378" s="48" t="s">
        <v>181</v>
      </c>
      <c r="I378" s="48" t="s">
        <v>791</v>
      </c>
      <c r="J378" s="48" t="s">
        <v>157</v>
      </c>
      <c r="K378" s="57" t="s">
        <v>794</v>
      </c>
    </row>
    <row r="379" spans="1:11" ht="47.25" x14ac:dyDescent="0.25">
      <c r="A379" s="56">
        <v>5800</v>
      </c>
      <c r="B379" s="56"/>
      <c r="C379" s="48" t="s">
        <v>795</v>
      </c>
      <c r="D379" s="70">
        <v>59150</v>
      </c>
      <c r="E379" s="56">
        <v>59004</v>
      </c>
      <c r="F379" s="49">
        <v>50010</v>
      </c>
      <c r="G379" s="48" t="s">
        <v>796</v>
      </c>
      <c r="H379" s="48" t="s">
        <v>756</v>
      </c>
      <c r="I379" s="48" t="s">
        <v>757</v>
      </c>
      <c r="J379" s="48" t="s">
        <v>48</v>
      </c>
      <c r="K379" s="57" t="s">
        <v>764</v>
      </c>
    </row>
    <row r="380" spans="1:11" ht="31.5" x14ac:dyDescent="0.25">
      <c r="A380" s="66">
        <v>5088</v>
      </c>
      <c r="B380" s="66"/>
      <c r="C380" s="47" t="s">
        <v>797</v>
      </c>
      <c r="D380" s="79" t="s">
        <v>179</v>
      </c>
      <c r="E380" s="80">
        <v>55090</v>
      </c>
      <c r="F380" s="67">
        <v>50010</v>
      </c>
      <c r="G380" s="48" t="s">
        <v>180</v>
      </c>
      <c r="H380" s="48" t="s">
        <v>181</v>
      </c>
      <c r="I380" s="48" t="s">
        <v>182</v>
      </c>
      <c r="J380" s="48" t="s">
        <v>157</v>
      </c>
      <c r="K380" s="57" t="s">
        <v>183</v>
      </c>
    </row>
    <row r="381" spans="1:11" ht="31.5" x14ac:dyDescent="0.25">
      <c r="A381" s="56">
        <v>5825</v>
      </c>
      <c r="B381" s="56"/>
      <c r="C381" s="48" t="s">
        <v>798</v>
      </c>
      <c r="D381" s="70" t="s">
        <v>179</v>
      </c>
      <c r="E381" s="56">
        <v>55090</v>
      </c>
      <c r="F381" s="49">
        <v>50010</v>
      </c>
      <c r="G381" s="48" t="s">
        <v>799</v>
      </c>
      <c r="H381" s="48" t="s">
        <v>181</v>
      </c>
      <c r="I381" s="48" t="s">
        <v>182</v>
      </c>
      <c r="J381" s="48" t="s">
        <v>157</v>
      </c>
      <c r="K381" s="57" t="s">
        <v>183</v>
      </c>
    </row>
    <row r="382" spans="1:11" x14ac:dyDescent="0.25">
      <c r="A382" s="56">
        <v>5830</v>
      </c>
      <c r="B382" s="56"/>
      <c r="C382" s="48" t="s">
        <v>800</v>
      </c>
      <c r="D382" s="70" t="s">
        <v>801</v>
      </c>
      <c r="E382" s="56">
        <v>60830</v>
      </c>
      <c r="F382" s="49">
        <v>50010</v>
      </c>
      <c r="G382" s="48" t="s">
        <v>799</v>
      </c>
      <c r="H382" s="48"/>
      <c r="I382" s="48"/>
      <c r="J382" s="48"/>
      <c r="K382" s="51"/>
    </row>
    <row r="383" spans="1:11" ht="31.5" x14ac:dyDescent="0.25">
      <c r="A383" s="56">
        <v>5831</v>
      </c>
      <c r="B383" s="56"/>
      <c r="C383" s="48" t="s">
        <v>802</v>
      </c>
      <c r="D383" s="70">
        <v>50271</v>
      </c>
      <c r="E383" s="56">
        <v>55222</v>
      </c>
      <c r="F383" s="49">
        <v>50010</v>
      </c>
      <c r="G383" s="48" t="s">
        <v>802</v>
      </c>
      <c r="H383" s="48"/>
      <c r="I383" s="48"/>
      <c r="J383" s="48"/>
      <c r="K383" s="51" t="s">
        <v>803</v>
      </c>
    </row>
    <row r="384" spans="1:11" ht="31.5" x14ac:dyDescent="0.25">
      <c r="A384" s="56">
        <v>5832</v>
      </c>
      <c r="B384" s="56"/>
      <c r="C384" s="48" t="s">
        <v>804</v>
      </c>
      <c r="D384" s="70">
        <v>50272</v>
      </c>
      <c r="E384" s="56">
        <v>55210</v>
      </c>
      <c r="F384" s="49">
        <v>50010</v>
      </c>
      <c r="G384" s="48" t="s">
        <v>804</v>
      </c>
      <c r="H384" s="48"/>
      <c r="I384" s="48"/>
      <c r="J384" s="48"/>
      <c r="K384" s="57" t="s">
        <v>805</v>
      </c>
    </row>
    <row r="385" spans="1:11" ht="47.25" x14ac:dyDescent="0.25">
      <c r="A385" s="56">
        <v>5833</v>
      </c>
      <c r="B385" s="56"/>
      <c r="C385" s="48" t="s">
        <v>806</v>
      </c>
      <c r="D385" s="70">
        <v>50273</v>
      </c>
      <c r="E385" s="56">
        <v>55211</v>
      </c>
      <c r="F385" s="49">
        <v>50010</v>
      </c>
      <c r="G385" s="48" t="s">
        <v>806</v>
      </c>
      <c r="H385" s="48"/>
      <c r="I385" s="48"/>
      <c r="J385" s="48"/>
      <c r="K385" s="51" t="s">
        <v>807</v>
      </c>
    </row>
    <row r="386" spans="1:11" ht="31.5" x14ac:dyDescent="0.25">
      <c r="A386" s="56">
        <v>5834</v>
      </c>
      <c r="B386" s="56"/>
      <c r="C386" s="48" t="s">
        <v>808</v>
      </c>
      <c r="D386" s="70">
        <v>50274</v>
      </c>
      <c r="E386" s="56">
        <v>55213</v>
      </c>
      <c r="F386" s="49">
        <v>50010</v>
      </c>
      <c r="G386" s="48" t="s">
        <v>808</v>
      </c>
      <c r="H386" s="48"/>
      <c r="I386" s="48"/>
      <c r="J386" s="48"/>
      <c r="K386" s="51" t="s">
        <v>809</v>
      </c>
    </row>
    <row r="387" spans="1:11" ht="31.5" x14ac:dyDescent="0.25">
      <c r="A387" s="56">
        <v>5840</v>
      </c>
      <c r="B387" s="56"/>
      <c r="C387" s="48" t="s">
        <v>810</v>
      </c>
      <c r="D387" s="70">
        <v>50275</v>
      </c>
      <c r="E387" s="56">
        <v>55205</v>
      </c>
      <c r="F387" s="49">
        <v>50010</v>
      </c>
      <c r="G387" s="48" t="s">
        <v>810</v>
      </c>
      <c r="H387" s="48"/>
      <c r="I387" s="48"/>
      <c r="J387" s="48"/>
      <c r="K387" s="51" t="s">
        <v>811</v>
      </c>
    </row>
    <row r="388" spans="1:11" ht="47.25" x14ac:dyDescent="0.25">
      <c r="A388" s="56">
        <v>5841</v>
      </c>
      <c r="B388" s="56"/>
      <c r="C388" s="48" t="s">
        <v>812</v>
      </c>
      <c r="D388" s="70">
        <v>59610</v>
      </c>
      <c r="E388" s="56">
        <v>58981</v>
      </c>
      <c r="F388" s="49">
        <v>50010</v>
      </c>
      <c r="G388" s="48" t="s">
        <v>812</v>
      </c>
      <c r="H388" s="48" t="s">
        <v>756</v>
      </c>
      <c r="I388" s="48" t="s">
        <v>812</v>
      </c>
      <c r="J388" s="48" t="s">
        <v>813</v>
      </c>
      <c r="K388" s="57" t="s">
        <v>814</v>
      </c>
    </row>
    <row r="389" spans="1:11" ht="31.5" x14ac:dyDescent="0.25">
      <c r="A389" s="56">
        <v>5863</v>
      </c>
      <c r="B389" s="56"/>
      <c r="C389" s="48" t="s">
        <v>815</v>
      </c>
      <c r="D389" s="70">
        <v>59630</v>
      </c>
      <c r="E389" s="56">
        <v>58701</v>
      </c>
      <c r="F389" s="49">
        <v>50010</v>
      </c>
      <c r="G389" s="48" t="s">
        <v>816</v>
      </c>
      <c r="H389" s="48" t="s">
        <v>756</v>
      </c>
      <c r="I389" s="48" t="s">
        <v>632</v>
      </c>
      <c r="J389" s="48" t="s">
        <v>157</v>
      </c>
      <c r="K389" s="57" t="s">
        <v>633</v>
      </c>
    </row>
    <row r="390" spans="1:11" ht="31.5" x14ac:dyDescent="0.25">
      <c r="A390" s="56">
        <v>5879</v>
      </c>
      <c r="B390" s="56"/>
      <c r="C390" s="48" t="s">
        <v>817</v>
      </c>
      <c r="D390" s="70" t="s">
        <v>179</v>
      </c>
      <c r="E390" s="56">
        <v>55090</v>
      </c>
      <c r="F390" s="49">
        <v>50010</v>
      </c>
      <c r="G390" s="48" t="s">
        <v>799</v>
      </c>
      <c r="H390" s="48" t="s">
        <v>181</v>
      </c>
      <c r="I390" s="48" t="s">
        <v>182</v>
      </c>
      <c r="J390" s="48" t="s">
        <v>157</v>
      </c>
      <c r="K390" s="57" t="s">
        <v>183</v>
      </c>
    </row>
    <row r="391" spans="1:11" ht="47.25" x14ac:dyDescent="0.25">
      <c r="A391" s="56">
        <v>7519</v>
      </c>
      <c r="B391" s="56"/>
      <c r="C391" s="48" t="s">
        <v>818</v>
      </c>
      <c r="D391" s="70" t="s">
        <v>819</v>
      </c>
      <c r="E391" s="56">
        <v>58961</v>
      </c>
      <c r="F391" s="49">
        <v>50010</v>
      </c>
      <c r="G391" s="48" t="s">
        <v>818</v>
      </c>
      <c r="H391" s="48" t="s">
        <v>756</v>
      </c>
      <c r="I391" s="48" t="s">
        <v>820</v>
      </c>
      <c r="J391" s="48" t="s">
        <v>813</v>
      </c>
      <c r="K391" s="57" t="s">
        <v>821</v>
      </c>
    </row>
    <row r="392" spans="1:11" ht="63" x14ac:dyDescent="0.25">
      <c r="A392" s="56">
        <v>8988</v>
      </c>
      <c r="B392" s="56"/>
      <c r="C392" s="48" t="s">
        <v>822</v>
      </c>
      <c r="D392" s="70">
        <v>59400</v>
      </c>
      <c r="E392" s="56">
        <v>58801</v>
      </c>
      <c r="F392" s="49">
        <v>50010</v>
      </c>
      <c r="G392" s="48" t="s">
        <v>822</v>
      </c>
      <c r="H392" s="48" t="s">
        <v>756</v>
      </c>
      <c r="I392" s="48" t="s">
        <v>823</v>
      </c>
      <c r="J392" s="48" t="s">
        <v>157</v>
      </c>
      <c r="K392" s="57" t="s">
        <v>824</v>
      </c>
    </row>
    <row r="393" spans="1:11" x14ac:dyDescent="0.25">
      <c r="A393" s="59"/>
      <c r="B393" s="59"/>
      <c r="C393" s="61"/>
      <c r="D393" s="71"/>
      <c r="E393" s="59"/>
      <c r="F393" s="60"/>
      <c r="G393" s="61"/>
      <c r="H393" s="61"/>
    </row>
    <row r="394" spans="1:11" x14ac:dyDescent="0.25">
      <c r="A394" s="59"/>
      <c r="B394" s="59"/>
      <c r="C394" s="61"/>
      <c r="D394" s="40" t="s">
        <v>825</v>
      </c>
      <c r="E394" s="41"/>
      <c r="F394" s="40"/>
      <c r="G394" s="61"/>
      <c r="H394" s="61"/>
    </row>
    <row r="395" spans="1:11" x14ac:dyDescent="0.25">
      <c r="A395" s="59"/>
      <c r="B395" s="59"/>
      <c r="C395" s="61"/>
      <c r="D395" s="71" t="s">
        <v>826</v>
      </c>
      <c r="E395" s="59"/>
      <c r="F395" s="40"/>
      <c r="G395" s="61"/>
      <c r="H395" s="61"/>
    </row>
    <row r="396" spans="1:11" x14ac:dyDescent="0.25">
      <c r="A396" s="59"/>
      <c r="B396" s="59"/>
      <c r="C396" s="61"/>
      <c r="D396" s="71" t="s">
        <v>827</v>
      </c>
      <c r="E396" s="59"/>
      <c r="F396" s="40"/>
      <c r="G396" s="61"/>
      <c r="H396" s="61"/>
    </row>
    <row r="397" spans="1:11" x14ac:dyDescent="0.25">
      <c r="A397" s="59"/>
      <c r="B397" s="59"/>
      <c r="C397" s="61"/>
      <c r="D397" s="71"/>
      <c r="E397" s="59"/>
      <c r="F397" s="40"/>
      <c r="G397" s="61"/>
      <c r="H397" s="61"/>
    </row>
    <row r="398" spans="1:11" x14ac:dyDescent="0.25">
      <c r="A398" s="46">
        <v>7000</v>
      </c>
      <c r="B398" s="46"/>
      <c r="C398" s="44" t="s">
        <v>828</v>
      </c>
      <c r="D398" s="45">
        <v>57909</v>
      </c>
      <c r="E398" s="46">
        <v>50010</v>
      </c>
      <c r="F398" s="45">
        <v>50010</v>
      </c>
      <c r="G398" s="44" t="s">
        <v>32</v>
      </c>
      <c r="H398" s="44"/>
      <c r="I398" s="44"/>
      <c r="J398" s="44"/>
      <c r="K398" s="73"/>
    </row>
    <row r="399" spans="1:11" ht="47.25" x14ac:dyDescent="0.25">
      <c r="A399" s="56">
        <v>7001</v>
      </c>
      <c r="B399" s="56"/>
      <c r="C399" s="48" t="s">
        <v>829</v>
      </c>
      <c r="D399" s="70">
        <v>57901</v>
      </c>
      <c r="E399" s="56">
        <v>57035</v>
      </c>
      <c r="F399" s="49">
        <v>50010</v>
      </c>
      <c r="G399" s="48" t="s">
        <v>830</v>
      </c>
      <c r="H399" s="48" t="s">
        <v>52</v>
      </c>
      <c r="I399" s="48" t="s">
        <v>48</v>
      </c>
      <c r="J399" s="48" t="s">
        <v>48</v>
      </c>
      <c r="K399" s="57" t="s">
        <v>128</v>
      </c>
    </row>
    <row r="400" spans="1:11" ht="47.25" x14ac:dyDescent="0.25">
      <c r="A400" s="56">
        <v>7010</v>
      </c>
      <c r="B400" s="56"/>
      <c r="C400" s="48" t="s">
        <v>831</v>
      </c>
      <c r="D400" s="70">
        <v>57901</v>
      </c>
      <c r="E400" s="56">
        <v>57035</v>
      </c>
      <c r="F400" s="49">
        <v>50010</v>
      </c>
      <c r="G400" s="48" t="s">
        <v>830</v>
      </c>
      <c r="H400" s="48" t="s">
        <v>52</v>
      </c>
      <c r="I400" s="48" t="s">
        <v>48</v>
      </c>
      <c r="J400" s="48" t="s">
        <v>48</v>
      </c>
      <c r="K400" s="57" t="s">
        <v>128</v>
      </c>
    </row>
    <row r="401" spans="1:11" ht="47.25" x14ac:dyDescent="0.25">
      <c r="A401" s="56">
        <v>7020</v>
      </c>
      <c r="B401" s="56"/>
      <c r="C401" s="48" t="s">
        <v>832</v>
      </c>
      <c r="D401" s="70">
        <v>57901</v>
      </c>
      <c r="E401" s="56">
        <v>57035</v>
      </c>
      <c r="F401" s="49">
        <v>50010</v>
      </c>
      <c r="G401" s="48" t="s">
        <v>830</v>
      </c>
      <c r="H401" s="48" t="s">
        <v>52</v>
      </c>
      <c r="I401" s="48" t="s">
        <v>48</v>
      </c>
      <c r="J401" s="48" t="s">
        <v>48</v>
      </c>
      <c r="K401" s="57" t="s">
        <v>128</v>
      </c>
    </row>
    <row r="402" spans="1:11" ht="47.25" x14ac:dyDescent="0.25">
      <c r="A402" s="56">
        <v>7030</v>
      </c>
      <c r="B402" s="56"/>
      <c r="C402" s="48" t="s">
        <v>833</v>
      </c>
      <c r="D402" s="70">
        <v>57901</v>
      </c>
      <c r="E402" s="56">
        <v>57035</v>
      </c>
      <c r="F402" s="49">
        <v>50010</v>
      </c>
      <c r="G402" s="48" t="s">
        <v>830</v>
      </c>
      <c r="H402" s="48" t="s">
        <v>52</v>
      </c>
      <c r="I402" s="48" t="s">
        <v>48</v>
      </c>
      <c r="J402" s="48" t="s">
        <v>48</v>
      </c>
      <c r="K402" s="57" t="s">
        <v>128</v>
      </c>
    </row>
    <row r="403" spans="1:11" ht="47.25" x14ac:dyDescent="0.25">
      <c r="A403" s="56">
        <v>7040</v>
      </c>
      <c r="B403" s="56"/>
      <c r="C403" s="48" t="s">
        <v>834</v>
      </c>
      <c r="D403" s="70">
        <v>57901</v>
      </c>
      <c r="E403" s="56">
        <v>57035</v>
      </c>
      <c r="F403" s="49">
        <v>50010</v>
      </c>
      <c r="G403" s="48" t="s">
        <v>830</v>
      </c>
      <c r="H403" s="48" t="s">
        <v>52</v>
      </c>
      <c r="I403" s="48" t="s">
        <v>48</v>
      </c>
      <c r="J403" s="48" t="s">
        <v>48</v>
      </c>
      <c r="K403" s="57" t="s">
        <v>128</v>
      </c>
    </row>
    <row r="404" spans="1:11" ht="47.25" x14ac:dyDescent="0.25">
      <c r="A404" s="56">
        <v>7050</v>
      </c>
      <c r="B404" s="56"/>
      <c r="C404" s="48" t="s">
        <v>835</v>
      </c>
      <c r="D404" s="70">
        <v>57901</v>
      </c>
      <c r="E404" s="56">
        <v>57035</v>
      </c>
      <c r="F404" s="49">
        <v>50010</v>
      </c>
      <c r="G404" s="48" t="s">
        <v>830</v>
      </c>
      <c r="H404" s="48" t="s">
        <v>52</v>
      </c>
      <c r="I404" s="48" t="s">
        <v>48</v>
      </c>
      <c r="J404" s="48" t="s">
        <v>48</v>
      </c>
      <c r="K404" s="57" t="s">
        <v>128</v>
      </c>
    </row>
    <row r="405" spans="1:11" ht="47.25" x14ac:dyDescent="0.25">
      <c r="A405" s="56">
        <v>7060</v>
      </c>
      <c r="B405" s="56"/>
      <c r="C405" s="48" t="s">
        <v>836</v>
      </c>
      <c r="D405" s="70">
        <v>57901</v>
      </c>
      <c r="E405" s="56">
        <v>57035</v>
      </c>
      <c r="F405" s="49">
        <v>50010</v>
      </c>
      <c r="G405" s="48" t="s">
        <v>830</v>
      </c>
      <c r="H405" s="48" t="s">
        <v>52</v>
      </c>
      <c r="I405" s="48" t="s">
        <v>48</v>
      </c>
      <c r="J405" s="48" t="s">
        <v>48</v>
      </c>
      <c r="K405" s="57" t="s">
        <v>128</v>
      </c>
    </row>
    <row r="406" spans="1:11" ht="63" x14ac:dyDescent="0.25">
      <c r="A406" s="56">
        <v>7095</v>
      </c>
      <c r="B406" s="56"/>
      <c r="C406" s="48" t="s">
        <v>837</v>
      </c>
      <c r="D406" s="70">
        <v>59910</v>
      </c>
      <c r="E406" s="56">
        <v>58971</v>
      </c>
      <c r="F406" s="49">
        <v>50010</v>
      </c>
      <c r="G406" s="48" t="s">
        <v>64</v>
      </c>
      <c r="H406" s="48" t="s">
        <v>65</v>
      </c>
      <c r="I406" s="48" t="s">
        <v>64</v>
      </c>
      <c r="J406" s="48" t="s">
        <v>48</v>
      </c>
      <c r="K406" s="57" t="s">
        <v>66</v>
      </c>
    </row>
    <row r="407" spans="1:11" x14ac:dyDescent="0.25">
      <c r="A407" s="58">
        <v>7200</v>
      </c>
      <c r="B407" s="58"/>
      <c r="C407" s="52" t="s">
        <v>838</v>
      </c>
      <c r="D407" s="53">
        <v>57909</v>
      </c>
      <c r="E407" s="58">
        <v>50010</v>
      </c>
      <c r="F407" s="54">
        <v>50010</v>
      </c>
      <c r="G407" s="52" t="s">
        <v>32</v>
      </c>
      <c r="H407" s="52"/>
      <c r="I407" s="52"/>
      <c r="J407" s="52"/>
      <c r="K407" s="69"/>
    </row>
    <row r="408" spans="1:11" x14ac:dyDescent="0.25">
      <c r="A408" s="95">
        <v>7201</v>
      </c>
      <c r="B408" s="95"/>
      <c r="C408" s="96" t="s">
        <v>839</v>
      </c>
      <c r="D408" s="70">
        <v>57902</v>
      </c>
      <c r="E408" s="56">
        <v>56033</v>
      </c>
      <c r="F408" s="49">
        <v>50010</v>
      </c>
      <c r="G408" s="48" t="s">
        <v>840</v>
      </c>
      <c r="H408" s="48" t="s">
        <v>52</v>
      </c>
      <c r="I408" s="97" t="s">
        <v>841</v>
      </c>
      <c r="J408" s="97" t="s">
        <v>10</v>
      </c>
      <c r="K408" s="55"/>
    </row>
    <row r="409" spans="1:11" x14ac:dyDescent="0.25">
      <c r="A409" s="95">
        <v>7202</v>
      </c>
      <c r="B409" s="95"/>
      <c r="C409" s="96" t="s">
        <v>842</v>
      </c>
      <c r="D409" s="70">
        <v>57270</v>
      </c>
      <c r="E409" s="56">
        <v>56020</v>
      </c>
      <c r="F409" s="49">
        <v>50010</v>
      </c>
      <c r="G409" s="48" t="s">
        <v>269</v>
      </c>
      <c r="H409" s="48" t="s">
        <v>52</v>
      </c>
      <c r="I409" s="97" t="s">
        <v>843</v>
      </c>
      <c r="J409" s="97" t="s">
        <v>157</v>
      </c>
      <c r="K409" s="57" t="s">
        <v>271</v>
      </c>
    </row>
    <row r="410" spans="1:11" ht="31.5" x14ac:dyDescent="0.25">
      <c r="A410" s="95">
        <v>7203</v>
      </c>
      <c r="B410" s="95"/>
      <c r="C410" s="96" t="s">
        <v>844</v>
      </c>
      <c r="D410" s="70">
        <v>57900</v>
      </c>
      <c r="E410" s="56">
        <v>56030</v>
      </c>
      <c r="F410" s="49">
        <v>50010</v>
      </c>
      <c r="G410" s="48" t="s">
        <v>845</v>
      </c>
      <c r="H410" s="48" t="s">
        <v>52</v>
      </c>
      <c r="I410" s="97" t="s">
        <v>841</v>
      </c>
      <c r="J410" s="97" t="s">
        <v>10</v>
      </c>
      <c r="K410" s="57" t="s">
        <v>846</v>
      </c>
    </row>
    <row r="411" spans="1:11" x14ac:dyDescent="0.25">
      <c r="A411" s="95">
        <v>7204</v>
      </c>
      <c r="B411" s="95"/>
      <c r="C411" s="96" t="s">
        <v>847</v>
      </c>
      <c r="D411" s="70">
        <v>57270</v>
      </c>
      <c r="E411" s="56">
        <v>56020</v>
      </c>
      <c r="F411" s="49">
        <v>50010</v>
      </c>
      <c r="G411" s="48" t="s">
        <v>269</v>
      </c>
      <c r="H411" s="48" t="s">
        <v>52</v>
      </c>
      <c r="I411" s="97" t="s">
        <v>843</v>
      </c>
      <c r="J411" s="97" t="s">
        <v>157</v>
      </c>
      <c r="K411" s="57" t="s">
        <v>271</v>
      </c>
    </row>
    <row r="412" spans="1:11" ht="63" x14ac:dyDescent="0.25">
      <c r="A412" s="95">
        <v>7205</v>
      </c>
      <c r="B412" s="95"/>
      <c r="C412" s="96" t="s">
        <v>848</v>
      </c>
      <c r="D412" s="70">
        <v>57780</v>
      </c>
      <c r="E412" s="56">
        <v>51052</v>
      </c>
      <c r="F412" s="49">
        <v>50010</v>
      </c>
      <c r="G412" s="48" t="s">
        <v>849</v>
      </c>
      <c r="H412" s="48" t="s">
        <v>70</v>
      </c>
      <c r="I412" s="48" t="s">
        <v>850</v>
      </c>
      <c r="J412" s="48" t="s">
        <v>10</v>
      </c>
      <c r="K412" s="57" t="s">
        <v>851</v>
      </c>
    </row>
    <row r="413" spans="1:11" x14ac:dyDescent="0.25">
      <c r="A413" s="95">
        <v>7206</v>
      </c>
      <c r="B413" s="95"/>
      <c r="C413" s="96" t="s">
        <v>852</v>
      </c>
      <c r="D413" s="70">
        <v>57270</v>
      </c>
      <c r="E413" s="56">
        <v>56020</v>
      </c>
      <c r="F413" s="49">
        <v>50010</v>
      </c>
      <c r="G413" s="48" t="s">
        <v>269</v>
      </c>
      <c r="H413" s="48" t="s">
        <v>52</v>
      </c>
      <c r="I413" s="97" t="s">
        <v>843</v>
      </c>
      <c r="J413" s="97" t="s">
        <v>157</v>
      </c>
      <c r="K413" s="57" t="s">
        <v>271</v>
      </c>
    </row>
    <row r="414" spans="1:11" ht="31.5" x14ac:dyDescent="0.25">
      <c r="A414" s="95">
        <v>7207</v>
      </c>
      <c r="B414" s="95"/>
      <c r="C414" s="96" t="s">
        <v>853</v>
      </c>
      <c r="D414" s="70">
        <v>57900</v>
      </c>
      <c r="E414" s="56">
        <v>56030</v>
      </c>
      <c r="F414" s="49">
        <v>50010</v>
      </c>
      <c r="G414" s="48" t="s">
        <v>845</v>
      </c>
      <c r="H414" s="48" t="s">
        <v>52</v>
      </c>
      <c r="I414" s="97" t="s">
        <v>841</v>
      </c>
      <c r="J414" s="97" t="s">
        <v>10</v>
      </c>
      <c r="K414" s="57" t="s">
        <v>846</v>
      </c>
    </row>
    <row r="415" spans="1:11" x14ac:dyDescent="0.25">
      <c r="A415" s="95">
        <v>7208</v>
      </c>
      <c r="B415" s="95"/>
      <c r="C415" s="96" t="s">
        <v>854</v>
      </c>
      <c r="D415" s="70">
        <v>57270</v>
      </c>
      <c r="E415" s="56">
        <v>56020</v>
      </c>
      <c r="F415" s="49">
        <v>50010</v>
      </c>
      <c r="G415" s="48" t="s">
        <v>269</v>
      </c>
      <c r="H415" s="48" t="s">
        <v>52</v>
      </c>
      <c r="I415" s="97" t="s">
        <v>855</v>
      </c>
      <c r="J415" s="97" t="s">
        <v>157</v>
      </c>
      <c r="K415" s="57" t="s">
        <v>271</v>
      </c>
    </row>
    <row r="416" spans="1:11" x14ac:dyDescent="0.25">
      <c r="A416" s="56">
        <v>7210</v>
      </c>
      <c r="B416" s="56"/>
      <c r="C416" s="48" t="s">
        <v>856</v>
      </c>
      <c r="D416" s="70">
        <v>57100</v>
      </c>
      <c r="E416" s="56">
        <v>56058</v>
      </c>
      <c r="F416" s="49">
        <v>50010</v>
      </c>
      <c r="G416" s="48" t="s">
        <v>857</v>
      </c>
      <c r="H416" s="48" t="s">
        <v>52</v>
      </c>
      <c r="I416" s="97" t="s">
        <v>841</v>
      </c>
      <c r="J416" s="97" t="s">
        <v>10</v>
      </c>
      <c r="K416" s="74" t="s">
        <v>858</v>
      </c>
    </row>
    <row r="417" spans="1:11" x14ac:dyDescent="0.25">
      <c r="A417" s="56">
        <v>7211</v>
      </c>
      <c r="B417" s="56"/>
      <c r="C417" s="48" t="s">
        <v>859</v>
      </c>
      <c r="D417" s="70">
        <v>57110</v>
      </c>
      <c r="E417" s="56">
        <v>56022</v>
      </c>
      <c r="F417" s="49">
        <v>50010</v>
      </c>
      <c r="G417" s="48" t="s">
        <v>273</v>
      </c>
      <c r="H417" s="48" t="s">
        <v>52</v>
      </c>
      <c r="I417" s="97" t="s">
        <v>843</v>
      </c>
      <c r="J417" s="97" t="s">
        <v>157</v>
      </c>
      <c r="K417" s="57" t="s">
        <v>274</v>
      </c>
    </row>
    <row r="418" spans="1:11" ht="47.25" x14ac:dyDescent="0.25">
      <c r="A418" s="56">
        <v>7212</v>
      </c>
      <c r="B418" s="56"/>
      <c r="C418" s="48" t="s">
        <v>860</v>
      </c>
      <c r="D418" s="70">
        <v>57260</v>
      </c>
      <c r="E418" s="56">
        <v>56053</v>
      </c>
      <c r="F418" s="49">
        <v>50010</v>
      </c>
      <c r="G418" s="48" t="s">
        <v>861</v>
      </c>
      <c r="H418" s="48" t="s">
        <v>52</v>
      </c>
      <c r="I418" s="97" t="s">
        <v>841</v>
      </c>
      <c r="J418" s="97" t="s">
        <v>10</v>
      </c>
      <c r="K418" s="57" t="s">
        <v>862</v>
      </c>
    </row>
    <row r="419" spans="1:11" x14ac:dyDescent="0.25">
      <c r="A419" s="56">
        <v>7213</v>
      </c>
      <c r="B419" s="56"/>
      <c r="C419" s="48" t="s">
        <v>863</v>
      </c>
      <c r="D419" s="70">
        <v>57270</v>
      </c>
      <c r="E419" s="56">
        <v>56020</v>
      </c>
      <c r="F419" s="49">
        <v>50010</v>
      </c>
      <c r="G419" s="48" t="s">
        <v>269</v>
      </c>
      <c r="H419" s="48" t="s">
        <v>52</v>
      </c>
      <c r="I419" s="97" t="s">
        <v>843</v>
      </c>
      <c r="J419" s="97" t="s">
        <v>157</v>
      </c>
      <c r="K419" s="57" t="s">
        <v>271</v>
      </c>
    </row>
    <row r="420" spans="1:11" ht="47.25" x14ac:dyDescent="0.25">
      <c r="A420" s="56">
        <v>7214</v>
      </c>
      <c r="B420" s="56"/>
      <c r="C420" s="48" t="s">
        <v>864</v>
      </c>
      <c r="D420" s="70">
        <v>57781</v>
      </c>
      <c r="E420" s="56">
        <v>51050</v>
      </c>
      <c r="F420" s="49">
        <v>50010</v>
      </c>
      <c r="G420" s="48" t="s">
        <v>864</v>
      </c>
      <c r="H420" s="48" t="s">
        <v>70</v>
      </c>
      <c r="I420" s="48" t="s">
        <v>850</v>
      </c>
      <c r="J420" s="48" t="s">
        <v>10</v>
      </c>
      <c r="K420" s="57" t="s">
        <v>865</v>
      </c>
    </row>
    <row r="421" spans="1:11" ht="47.25" x14ac:dyDescent="0.25">
      <c r="A421" s="56">
        <v>7215</v>
      </c>
      <c r="B421" s="56"/>
      <c r="C421" s="48" t="s">
        <v>866</v>
      </c>
      <c r="D421" s="70">
        <v>57782</v>
      </c>
      <c r="E421" s="56">
        <v>51051</v>
      </c>
      <c r="F421" s="49">
        <v>50010</v>
      </c>
      <c r="G421" s="48" t="s">
        <v>866</v>
      </c>
      <c r="H421" s="48" t="s">
        <v>70</v>
      </c>
      <c r="I421" s="48" t="s">
        <v>850</v>
      </c>
      <c r="J421" s="48" t="s">
        <v>10</v>
      </c>
      <c r="K421" s="57" t="s">
        <v>867</v>
      </c>
    </row>
    <row r="422" spans="1:11" ht="31.5" x14ac:dyDescent="0.25">
      <c r="A422" s="56">
        <v>7222</v>
      </c>
      <c r="B422" s="56"/>
      <c r="C422" s="48" t="s">
        <v>868</v>
      </c>
      <c r="D422" s="70">
        <v>57280</v>
      </c>
      <c r="E422" s="56">
        <v>56040</v>
      </c>
      <c r="F422" s="49">
        <v>50010</v>
      </c>
      <c r="G422" s="48" t="s">
        <v>869</v>
      </c>
      <c r="H422" s="48" t="s">
        <v>52</v>
      </c>
      <c r="I422" s="97" t="s">
        <v>841</v>
      </c>
      <c r="J422" s="97" t="s">
        <v>10</v>
      </c>
      <c r="K422" s="57" t="s">
        <v>870</v>
      </c>
    </row>
    <row r="423" spans="1:11" ht="31.5" x14ac:dyDescent="0.25">
      <c r="A423" s="56">
        <v>7223</v>
      </c>
      <c r="B423" s="56"/>
      <c r="C423" s="48" t="s">
        <v>871</v>
      </c>
      <c r="D423" s="70">
        <v>57280</v>
      </c>
      <c r="E423" s="56">
        <v>56040</v>
      </c>
      <c r="F423" s="49">
        <v>50010</v>
      </c>
      <c r="G423" s="48" t="s">
        <v>869</v>
      </c>
      <c r="H423" s="48" t="s">
        <v>52</v>
      </c>
      <c r="I423" s="97" t="s">
        <v>841</v>
      </c>
      <c r="J423" s="97" t="s">
        <v>10</v>
      </c>
      <c r="K423" s="57" t="s">
        <v>870</v>
      </c>
    </row>
    <row r="424" spans="1:11" x14ac:dyDescent="0.25">
      <c r="A424" s="56">
        <v>7230</v>
      </c>
      <c r="B424" s="56"/>
      <c r="C424" s="48" t="s">
        <v>872</v>
      </c>
      <c r="D424" s="70">
        <v>57300</v>
      </c>
      <c r="E424" s="56">
        <v>56052</v>
      </c>
      <c r="F424" s="49">
        <v>50010</v>
      </c>
      <c r="G424" s="48" t="s">
        <v>873</v>
      </c>
      <c r="H424" s="48" t="s">
        <v>52</v>
      </c>
      <c r="I424" s="97" t="s">
        <v>841</v>
      </c>
      <c r="J424" s="97" t="s">
        <v>10</v>
      </c>
      <c r="K424" s="57" t="s">
        <v>874</v>
      </c>
    </row>
    <row r="425" spans="1:11" x14ac:dyDescent="0.25">
      <c r="A425" s="56">
        <v>7231</v>
      </c>
      <c r="B425" s="56"/>
      <c r="C425" s="48" t="s">
        <v>875</v>
      </c>
      <c r="D425" s="70">
        <v>57310</v>
      </c>
      <c r="E425" s="56">
        <v>56021</v>
      </c>
      <c r="F425" s="49">
        <v>50010</v>
      </c>
      <c r="G425" s="48" t="s">
        <v>876</v>
      </c>
      <c r="H425" s="48" t="s">
        <v>52</v>
      </c>
      <c r="I425" s="97" t="s">
        <v>843</v>
      </c>
      <c r="J425" s="97" t="s">
        <v>157</v>
      </c>
      <c r="K425" s="57" t="s">
        <v>877</v>
      </c>
    </row>
    <row r="426" spans="1:11" ht="31.5" x14ac:dyDescent="0.25">
      <c r="A426" s="56">
        <v>7234</v>
      </c>
      <c r="B426" s="56"/>
      <c r="C426" s="48" t="s">
        <v>878</v>
      </c>
      <c r="D426" s="81">
        <v>57795</v>
      </c>
      <c r="E426" s="82">
        <v>51014</v>
      </c>
      <c r="F426" s="49">
        <v>50010</v>
      </c>
      <c r="G426" s="48" t="s">
        <v>878</v>
      </c>
      <c r="H426" s="48" t="s">
        <v>70</v>
      </c>
      <c r="I426" s="48" t="s">
        <v>879</v>
      </c>
      <c r="J426" s="48" t="s">
        <v>10</v>
      </c>
      <c r="K426" s="57" t="s">
        <v>880</v>
      </c>
    </row>
    <row r="427" spans="1:11" x14ac:dyDescent="0.25">
      <c r="A427" s="56">
        <v>7235</v>
      </c>
      <c r="B427" s="56"/>
      <c r="C427" s="48" t="s">
        <v>881</v>
      </c>
      <c r="D427" s="81">
        <v>57794</v>
      </c>
      <c r="E427" s="82">
        <v>51013</v>
      </c>
      <c r="F427" s="49">
        <v>50010</v>
      </c>
      <c r="G427" s="56" t="s">
        <v>881</v>
      </c>
      <c r="H427" s="48" t="s">
        <v>70</v>
      </c>
      <c r="I427" s="48" t="s">
        <v>879</v>
      </c>
      <c r="J427" s="48" t="s">
        <v>10</v>
      </c>
      <c r="K427" s="57" t="s">
        <v>882</v>
      </c>
    </row>
    <row r="428" spans="1:11" ht="31.5" x14ac:dyDescent="0.25">
      <c r="A428" s="56">
        <v>7236</v>
      </c>
      <c r="B428" s="56"/>
      <c r="C428" s="48" t="s">
        <v>377</v>
      </c>
      <c r="D428" s="81">
        <v>57793</v>
      </c>
      <c r="E428" s="82">
        <v>51011</v>
      </c>
      <c r="F428" s="49">
        <v>50010</v>
      </c>
      <c r="G428" s="56" t="s">
        <v>377</v>
      </c>
      <c r="H428" s="48" t="s">
        <v>70</v>
      </c>
      <c r="I428" s="48" t="s">
        <v>879</v>
      </c>
      <c r="J428" s="48" t="s">
        <v>10</v>
      </c>
      <c r="K428" s="57" t="s">
        <v>883</v>
      </c>
    </row>
    <row r="429" spans="1:11" x14ac:dyDescent="0.25">
      <c r="A429" s="56">
        <v>7237</v>
      </c>
      <c r="B429" s="56"/>
      <c r="C429" s="48" t="s">
        <v>884</v>
      </c>
      <c r="D429" s="81">
        <v>57792</v>
      </c>
      <c r="E429" s="82">
        <v>51012</v>
      </c>
      <c r="F429" s="49">
        <v>50010</v>
      </c>
      <c r="G429" s="56" t="s">
        <v>885</v>
      </c>
      <c r="H429" s="48" t="s">
        <v>70</v>
      </c>
      <c r="I429" s="48" t="s">
        <v>879</v>
      </c>
      <c r="J429" s="48" t="s">
        <v>10</v>
      </c>
      <c r="K429" s="57" t="s">
        <v>886</v>
      </c>
    </row>
    <row r="430" spans="1:11" ht="31.5" x14ac:dyDescent="0.25">
      <c r="A430" s="56">
        <v>7238</v>
      </c>
      <c r="B430" s="56"/>
      <c r="C430" s="48" t="s">
        <v>887</v>
      </c>
      <c r="D430" s="81">
        <v>57791</v>
      </c>
      <c r="E430" s="82">
        <v>51010</v>
      </c>
      <c r="F430" s="49">
        <v>50010</v>
      </c>
      <c r="G430" s="56" t="s">
        <v>888</v>
      </c>
      <c r="H430" s="56" t="s">
        <v>70</v>
      </c>
      <c r="I430" s="48" t="s">
        <v>879</v>
      </c>
      <c r="J430" s="48" t="s">
        <v>10</v>
      </c>
      <c r="K430" s="57" t="s">
        <v>889</v>
      </c>
    </row>
    <row r="431" spans="1:11" ht="31.5" x14ac:dyDescent="0.25">
      <c r="A431" s="56">
        <v>7239</v>
      </c>
      <c r="B431" s="56"/>
      <c r="C431" s="48" t="s">
        <v>890</v>
      </c>
      <c r="D431" s="70">
        <v>57790</v>
      </c>
      <c r="E431" s="56">
        <v>51001</v>
      </c>
      <c r="F431" s="49">
        <v>50010</v>
      </c>
      <c r="G431" s="48" t="s">
        <v>264</v>
      </c>
      <c r="H431" s="48" t="s">
        <v>891</v>
      </c>
      <c r="I431" s="48" t="s">
        <v>266</v>
      </c>
      <c r="J431" s="97" t="s">
        <v>157</v>
      </c>
      <c r="K431" s="57" t="s">
        <v>267</v>
      </c>
    </row>
    <row r="432" spans="1:11" ht="63" x14ac:dyDescent="0.25">
      <c r="A432" s="56">
        <v>7240</v>
      </c>
      <c r="B432" s="56"/>
      <c r="C432" s="48" t="s">
        <v>892</v>
      </c>
      <c r="D432" s="70">
        <v>57780</v>
      </c>
      <c r="E432" s="56">
        <v>51052</v>
      </c>
      <c r="F432" s="49">
        <v>50010</v>
      </c>
      <c r="G432" s="48" t="s">
        <v>849</v>
      </c>
      <c r="H432" s="48" t="s">
        <v>70</v>
      </c>
      <c r="I432" s="48" t="s">
        <v>850</v>
      </c>
      <c r="J432" s="48" t="s">
        <v>10</v>
      </c>
      <c r="K432" s="57" t="s">
        <v>851</v>
      </c>
    </row>
    <row r="433" spans="1:11" ht="47.25" x14ac:dyDescent="0.25">
      <c r="A433" s="56">
        <v>7241</v>
      </c>
      <c r="B433" s="56"/>
      <c r="C433" s="48" t="s">
        <v>893</v>
      </c>
      <c r="D433" s="70">
        <v>57700</v>
      </c>
      <c r="E433" s="56">
        <v>51032</v>
      </c>
      <c r="F433" s="49">
        <v>50010</v>
      </c>
      <c r="G433" s="48" t="s">
        <v>894</v>
      </c>
      <c r="H433" s="48" t="s">
        <v>70</v>
      </c>
      <c r="I433" s="48" t="s">
        <v>895</v>
      </c>
      <c r="J433" s="97" t="s">
        <v>10</v>
      </c>
      <c r="K433" s="57" t="s">
        <v>896</v>
      </c>
    </row>
    <row r="434" spans="1:11" ht="63" x14ac:dyDescent="0.25">
      <c r="A434" s="56">
        <v>7242</v>
      </c>
      <c r="B434" s="56"/>
      <c r="C434" s="48" t="s">
        <v>897</v>
      </c>
      <c r="D434" s="70">
        <v>57780</v>
      </c>
      <c r="E434" s="56">
        <v>51052</v>
      </c>
      <c r="F434" s="49">
        <v>50010</v>
      </c>
      <c r="G434" s="48" t="s">
        <v>849</v>
      </c>
      <c r="H434" s="48" t="s">
        <v>70</v>
      </c>
      <c r="I434" s="48" t="s">
        <v>850</v>
      </c>
      <c r="J434" s="48" t="s">
        <v>10</v>
      </c>
      <c r="K434" s="57" t="s">
        <v>851</v>
      </c>
    </row>
    <row r="435" spans="1:11" ht="31.5" x14ac:dyDescent="0.25">
      <c r="A435" s="56">
        <v>7243</v>
      </c>
      <c r="B435" s="56"/>
      <c r="C435" s="48" t="s">
        <v>898</v>
      </c>
      <c r="D435" s="70">
        <v>57710</v>
      </c>
      <c r="E435" s="56">
        <v>51002</v>
      </c>
      <c r="F435" s="49">
        <v>50010</v>
      </c>
      <c r="G435" s="48" t="s">
        <v>899</v>
      </c>
      <c r="H435" s="48" t="s">
        <v>891</v>
      </c>
      <c r="I435" s="48" t="s">
        <v>266</v>
      </c>
      <c r="J435" s="97" t="s">
        <v>157</v>
      </c>
      <c r="K435" s="57" t="s">
        <v>900</v>
      </c>
    </row>
    <row r="436" spans="1:11" x14ac:dyDescent="0.25">
      <c r="A436" s="56">
        <v>7244</v>
      </c>
      <c r="B436" s="56"/>
      <c r="C436" s="48" t="s">
        <v>901</v>
      </c>
      <c r="D436" s="70">
        <v>57270</v>
      </c>
      <c r="E436" s="56">
        <v>56020</v>
      </c>
      <c r="F436" s="49">
        <v>50010</v>
      </c>
      <c r="G436" s="48" t="s">
        <v>269</v>
      </c>
      <c r="H436" s="48" t="s">
        <v>52</v>
      </c>
      <c r="I436" s="97" t="s">
        <v>843</v>
      </c>
      <c r="J436" s="97" t="s">
        <v>157</v>
      </c>
      <c r="K436" s="57" t="s">
        <v>271</v>
      </c>
    </row>
    <row r="437" spans="1:11" x14ac:dyDescent="0.25">
      <c r="A437" s="56">
        <v>7245</v>
      </c>
      <c r="B437" s="56"/>
      <c r="C437" s="48" t="s">
        <v>902</v>
      </c>
      <c r="D437" s="70">
        <v>57270</v>
      </c>
      <c r="E437" s="56">
        <v>56020</v>
      </c>
      <c r="F437" s="49">
        <v>50010</v>
      </c>
      <c r="G437" s="48" t="s">
        <v>269</v>
      </c>
      <c r="H437" s="48" t="s">
        <v>52</v>
      </c>
      <c r="I437" s="97" t="s">
        <v>843</v>
      </c>
      <c r="J437" s="97" t="s">
        <v>157</v>
      </c>
      <c r="K437" s="57" t="s">
        <v>271</v>
      </c>
    </row>
    <row r="438" spans="1:11" ht="31.5" x14ac:dyDescent="0.25">
      <c r="A438" s="56">
        <v>7246</v>
      </c>
      <c r="B438" s="56"/>
      <c r="C438" s="48" t="s">
        <v>903</v>
      </c>
      <c r="D438" s="70">
        <v>57271</v>
      </c>
      <c r="E438" s="56">
        <v>51004</v>
      </c>
      <c r="F438" s="49">
        <v>50010</v>
      </c>
      <c r="G438" s="48" t="s">
        <v>903</v>
      </c>
      <c r="H438" s="48" t="s">
        <v>891</v>
      </c>
      <c r="I438" s="48" t="s">
        <v>266</v>
      </c>
      <c r="J438" s="97" t="s">
        <v>157</v>
      </c>
      <c r="K438" s="57" t="s">
        <v>904</v>
      </c>
    </row>
    <row r="439" spans="1:11" ht="31.5" x14ac:dyDescent="0.25">
      <c r="A439" s="56">
        <v>7247</v>
      </c>
      <c r="B439" s="56"/>
      <c r="C439" s="48" t="s">
        <v>905</v>
      </c>
      <c r="D439" s="70">
        <v>57272</v>
      </c>
      <c r="E439" s="56">
        <v>51031</v>
      </c>
      <c r="F439" s="49">
        <v>50010</v>
      </c>
      <c r="G439" s="48" t="s">
        <v>905</v>
      </c>
      <c r="H439" s="48" t="s">
        <v>70</v>
      </c>
      <c r="I439" s="48" t="s">
        <v>895</v>
      </c>
      <c r="J439" s="97" t="s">
        <v>10</v>
      </c>
      <c r="K439" s="57" t="s">
        <v>906</v>
      </c>
    </row>
    <row r="440" spans="1:11" x14ac:dyDescent="0.25">
      <c r="A440" s="56">
        <v>7248</v>
      </c>
      <c r="B440" s="56"/>
      <c r="C440" s="48" t="s">
        <v>907</v>
      </c>
      <c r="D440" s="70">
        <v>57273</v>
      </c>
      <c r="E440" s="56">
        <v>51033</v>
      </c>
      <c r="F440" s="49">
        <v>50010</v>
      </c>
      <c r="G440" s="48" t="s">
        <v>907</v>
      </c>
      <c r="H440" s="48" t="s">
        <v>70</v>
      </c>
      <c r="I440" s="48" t="s">
        <v>895</v>
      </c>
      <c r="J440" s="97" t="s">
        <v>10</v>
      </c>
      <c r="K440" s="57" t="s">
        <v>908</v>
      </c>
    </row>
    <row r="441" spans="1:11" ht="47.25" x14ac:dyDescent="0.25">
      <c r="A441" s="56">
        <v>7249</v>
      </c>
      <c r="B441" s="56"/>
      <c r="C441" s="48" t="s">
        <v>909</v>
      </c>
      <c r="D441" s="70">
        <v>57274</v>
      </c>
      <c r="E441" s="56">
        <v>51036</v>
      </c>
      <c r="F441" s="49">
        <v>50010</v>
      </c>
      <c r="G441" s="48" t="s">
        <v>909</v>
      </c>
      <c r="H441" s="48" t="s">
        <v>70</v>
      </c>
      <c r="I441" s="48" t="s">
        <v>895</v>
      </c>
      <c r="J441" s="97" t="s">
        <v>10</v>
      </c>
      <c r="K441" s="57" t="s">
        <v>910</v>
      </c>
    </row>
    <row r="442" spans="1:11" ht="78.75" x14ac:dyDescent="0.25">
      <c r="A442" s="56">
        <v>7250</v>
      </c>
      <c r="B442" s="56"/>
      <c r="C442" s="48" t="s">
        <v>911</v>
      </c>
      <c r="D442" s="70">
        <v>57275</v>
      </c>
      <c r="E442" s="56">
        <v>51037</v>
      </c>
      <c r="F442" s="49">
        <v>50010</v>
      </c>
      <c r="G442" s="48" t="s">
        <v>911</v>
      </c>
      <c r="H442" s="48" t="s">
        <v>70</v>
      </c>
      <c r="I442" s="48" t="s">
        <v>895</v>
      </c>
      <c r="J442" s="97" t="s">
        <v>10</v>
      </c>
      <c r="K442" s="57" t="s">
        <v>912</v>
      </c>
    </row>
    <row r="443" spans="1:11" ht="31.5" x14ac:dyDescent="0.25">
      <c r="A443" s="95">
        <v>7251</v>
      </c>
      <c r="B443" s="95"/>
      <c r="C443" s="96" t="s">
        <v>913</v>
      </c>
      <c r="D443" s="70">
        <v>57900</v>
      </c>
      <c r="E443" s="56">
        <v>56030</v>
      </c>
      <c r="F443" s="49">
        <v>50010</v>
      </c>
      <c r="G443" s="48" t="s">
        <v>845</v>
      </c>
      <c r="H443" s="48" t="s">
        <v>52</v>
      </c>
      <c r="I443" s="97" t="s">
        <v>841</v>
      </c>
      <c r="J443" s="97" t="s">
        <v>10</v>
      </c>
      <c r="K443" s="57" t="s">
        <v>846</v>
      </c>
    </row>
    <row r="444" spans="1:11" x14ac:dyDescent="0.25">
      <c r="A444" s="95">
        <v>7252</v>
      </c>
      <c r="B444" s="95"/>
      <c r="C444" s="96" t="s">
        <v>914</v>
      </c>
      <c r="D444" s="70">
        <v>57270</v>
      </c>
      <c r="E444" s="56">
        <v>56020</v>
      </c>
      <c r="F444" s="49">
        <v>50010</v>
      </c>
      <c r="G444" s="48" t="s">
        <v>269</v>
      </c>
      <c r="H444" s="48" t="s">
        <v>52</v>
      </c>
      <c r="I444" s="97" t="s">
        <v>843</v>
      </c>
      <c r="J444" s="97" t="s">
        <v>157</v>
      </c>
      <c r="K444" s="57" t="s">
        <v>271</v>
      </c>
    </row>
    <row r="445" spans="1:11" ht="31.5" x14ac:dyDescent="0.25">
      <c r="A445" s="95">
        <v>7253</v>
      </c>
      <c r="B445" s="95"/>
      <c r="C445" s="96" t="s">
        <v>915</v>
      </c>
      <c r="D445" s="70">
        <v>57910</v>
      </c>
      <c r="E445" s="56">
        <v>56056</v>
      </c>
      <c r="F445" s="49">
        <v>50010</v>
      </c>
      <c r="G445" s="48" t="s">
        <v>916</v>
      </c>
      <c r="H445" s="48" t="s">
        <v>52</v>
      </c>
      <c r="I445" s="97" t="s">
        <v>841</v>
      </c>
      <c r="J445" s="97" t="s">
        <v>10</v>
      </c>
      <c r="K445" s="57" t="s">
        <v>917</v>
      </c>
    </row>
    <row r="446" spans="1:11" x14ac:dyDescent="0.25">
      <c r="A446" s="95">
        <v>7254</v>
      </c>
      <c r="B446" s="95"/>
      <c r="C446" s="96" t="s">
        <v>918</v>
      </c>
      <c r="D446" s="70">
        <v>57270</v>
      </c>
      <c r="E446" s="56">
        <v>56020</v>
      </c>
      <c r="F446" s="49">
        <v>50010</v>
      </c>
      <c r="G446" s="48" t="s">
        <v>269</v>
      </c>
      <c r="H446" s="48" t="s">
        <v>52</v>
      </c>
      <c r="I446" s="97" t="s">
        <v>843</v>
      </c>
      <c r="J446" s="97" t="s">
        <v>157</v>
      </c>
      <c r="K446" s="57" t="s">
        <v>271</v>
      </c>
    </row>
    <row r="447" spans="1:11" ht="31.5" x14ac:dyDescent="0.25">
      <c r="A447" s="95">
        <v>7255</v>
      </c>
      <c r="B447" s="95"/>
      <c r="C447" s="96" t="s">
        <v>919</v>
      </c>
      <c r="D447" s="70">
        <v>57910</v>
      </c>
      <c r="E447" s="56">
        <v>56056</v>
      </c>
      <c r="F447" s="49">
        <v>50010</v>
      </c>
      <c r="G447" s="48" t="s">
        <v>916</v>
      </c>
      <c r="H447" s="48" t="s">
        <v>52</v>
      </c>
      <c r="I447" s="97" t="s">
        <v>841</v>
      </c>
      <c r="J447" s="97" t="s">
        <v>10</v>
      </c>
      <c r="K447" s="57" t="s">
        <v>917</v>
      </c>
    </row>
    <row r="448" spans="1:11" x14ac:dyDescent="0.25">
      <c r="A448" s="95">
        <v>7256</v>
      </c>
      <c r="B448" s="95"/>
      <c r="C448" s="96" t="s">
        <v>920</v>
      </c>
      <c r="D448" s="70">
        <v>57270</v>
      </c>
      <c r="E448" s="56">
        <v>56020</v>
      </c>
      <c r="F448" s="49">
        <v>50010</v>
      </c>
      <c r="G448" s="48" t="s">
        <v>269</v>
      </c>
      <c r="H448" s="48" t="s">
        <v>52</v>
      </c>
      <c r="I448" s="97" t="s">
        <v>843</v>
      </c>
      <c r="J448" s="97" t="s">
        <v>157</v>
      </c>
      <c r="K448" s="57" t="s">
        <v>271</v>
      </c>
    </row>
    <row r="449" spans="1:11" ht="31.5" x14ac:dyDescent="0.25">
      <c r="A449" s="95">
        <v>7257</v>
      </c>
      <c r="B449" s="95"/>
      <c r="C449" s="96" t="s">
        <v>921</v>
      </c>
      <c r="D449" s="70">
        <v>57910</v>
      </c>
      <c r="E449" s="56">
        <v>56056</v>
      </c>
      <c r="F449" s="49">
        <v>50010</v>
      </c>
      <c r="G449" s="48" t="s">
        <v>916</v>
      </c>
      <c r="H449" s="48" t="s">
        <v>52</v>
      </c>
      <c r="I449" s="97" t="s">
        <v>841</v>
      </c>
      <c r="J449" s="97" t="s">
        <v>10</v>
      </c>
      <c r="K449" s="57" t="s">
        <v>917</v>
      </c>
    </row>
    <row r="450" spans="1:11" x14ac:dyDescent="0.25">
      <c r="A450" s="95">
        <v>7258</v>
      </c>
      <c r="B450" s="95"/>
      <c r="C450" s="96" t="s">
        <v>922</v>
      </c>
      <c r="D450" s="70">
        <v>57270</v>
      </c>
      <c r="E450" s="56">
        <v>56020</v>
      </c>
      <c r="F450" s="49">
        <v>50010</v>
      </c>
      <c r="G450" s="48" t="s">
        <v>269</v>
      </c>
      <c r="H450" s="48" t="s">
        <v>52</v>
      </c>
      <c r="I450" s="97" t="s">
        <v>843</v>
      </c>
      <c r="J450" s="97" t="s">
        <v>157</v>
      </c>
      <c r="K450" s="57" t="s">
        <v>271</v>
      </c>
    </row>
    <row r="451" spans="1:11" ht="31.5" x14ac:dyDescent="0.25">
      <c r="A451" s="95">
        <v>7259</v>
      </c>
      <c r="B451" s="95"/>
      <c r="C451" s="96" t="s">
        <v>923</v>
      </c>
      <c r="D451" s="70">
        <v>57910</v>
      </c>
      <c r="E451" s="56">
        <v>56056</v>
      </c>
      <c r="F451" s="49">
        <v>50010</v>
      </c>
      <c r="G451" s="48" t="s">
        <v>916</v>
      </c>
      <c r="H451" s="48" t="s">
        <v>52</v>
      </c>
      <c r="I451" s="97" t="s">
        <v>841</v>
      </c>
      <c r="J451" s="97" t="s">
        <v>10</v>
      </c>
      <c r="K451" s="57" t="s">
        <v>917</v>
      </c>
    </row>
    <row r="452" spans="1:11" x14ac:dyDescent="0.25">
      <c r="A452" s="95">
        <v>7260</v>
      </c>
      <c r="B452" s="95"/>
      <c r="C452" s="96" t="s">
        <v>924</v>
      </c>
      <c r="D452" s="70">
        <v>57270</v>
      </c>
      <c r="E452" s="56">
        <v>56020</v>
      </c>
      <c r="F452" s="49">
        <v>50010</v>
      </c>
      <c r="G452" s="48" t="s">
        <v>269</v>
      </c>
      <c r="H452" s="48" t="s">
        <v>52</v>
      </c>
      <c r="I452" s="97" t="s">
        <v>843</v>
      </c>
      <c r="J452" s="97" t="s">
        <v>157</v>
      </c>
      <c r="K452" s="57" t="s">
        <v>271</v>
      </c>
    </row>
    <row r="453" spans="1:11" ht="31.5" x14ac:dyDescent="0.25">
      <c r="A453" s="95">
        <v>7261</v>
      </c>
      <c r="B453" s="95"/>
      <c r="C453" s="96" t="s">
        <v>925</v>
      </c>
      <c r="D453" s="70">
        <v>57910</v>
      </c>
      <c r="E453" s="56">
        <v>56056</v>
      </c>
      <c r="F453" s="49">
        <v>50010</v>
      </c>
      <c r="G453" s="48" t="s">
        <v>916</v>
      </c>
      <c r="H453" s="48" t="s">
        <v>52</v>
      </c>
      <c r="I453" s="97" t="s">
        <v>841</v>
      </c>
      <c r="J453" s="97" t="s">
        <v>10</v>
      </c>
      <c r="K453" s="57" t="s">
        <v>917</v>
      </c>
    </row>
    <row r="454" spans="1:11" x14ac:dyDescent="0.25">
      <c r="A454" s="95">
        <v>7262</v>
      </c>
      <c r="B454" s="95"/>
      <c r="C454" s="96" t="s">
        <v>926</v>
      </c>
      <c r="D454" s="70">
        <v>57270</v>
      </c>
      <c r="E454" s="56">
        <v>56020</v>
      </c>
      <c r="F454" s="49">
        <v>50010</v>
      </c>
      <c r="G454" s="48" t="s">
        <v>269</v>
      </c>
      <c r="H454" s="48" t="s">
        <v>52</v>
      </c>
      <c r="I454" s="97" t="s">
        <v>843</v>
      </c>
      <c r="J454" s="97" t="s">
        <v>157</v>
      </c>
      <c r="K454" s="57" t="s">
        <v>271</v>
      </c>
    </row>
    <row r="455" spans="1:11" ht="31.5" x14ac:dyDescent="0.25">
      <c r="A455" s="95">
        <v>7263</v>
      </c>
      <c r="B455" s="95"/>
      <c r="C455" s="96" t="s">
        <v>927</v>
      </c>
      <c r="D455" s="70">
        <v>57900</v>
      </c>
      <c r="E455" s="56">
        <v>56030</v>
      </c>
      <c r="F455" s="49">
        <v>50010</v>
      </c>
      <c r="G455" s="48" t="s">
        <v>845</v>
      </c>
      <c r="H455" s="48" t="s">
        <v>52</v>
      </c>
      <c r="I455" s="97" t="s">
        <v>841</v>
      </c>
      <c r="J455" s="97" t="s">
        <v>10</v>
      </c>
      <c r="K455" s="57" t="s">
        <v>846</v>
      </c>
    </row>
    <row r="456" spans="1:11" x14ac:dyDescent="0.25">
      <c r="A456" s="95">
        <v>7264</v>
      </c>
      <c r="B456" s="95"/>
      <c r="C456" s="96" t="s">
        <v>928</v>
      </c>
      <c r="D456" s="70">
        <v>57270</v>
      </c>
      <c r="E456" s="56">
        <v>56020</v>
      </c>
      <c r="F456" s="49">
        <v>50010</v>
      </c>
      <c r="G456" s="48" t="s">
        <v>269</v>
      </c>
      <c r="H456" s="48" t="s">
        <v>52</v>
      </c>
      <c r="I456" s="97" t="s">
        <v>843</v>
      </c>
      <c r="J456" s="97" t="s">
        <v>157</v>
      </c>
      <c r="K456" s="57" t="s">
        <v>271</v>
      </c>
    </row>
    <row r="457" spans="1:11" x14ac:dyDescent="0.25">
      <c r="A457" s="98">
        <v>7265</v>
      </c>
      <c r="B457" s="98"/>
      <c r="C457" s="99" t="s">
        <v>929</v>
      </c>
      <c r="D457" s="71">
        <v>57271</v>
      </c>
      <c r="E457" s="59">
        <v>51038</v>
      </c>
      <c r="F457" s="60">
        <v>50010</v>
      </c>
      <c r="G457" s="61" t="s">
        <v>929</v>
      </c>
      <c r="H457" s="61" t="s">
        <v>70</v>
      </c>
      <c r="I457" s="27" t="s">
        <v>895</v>
      </c>
      <c r="J457" s="27" t="s">
        <v>10</v>
      </c>
      <c r="K457" s="62" t="s">
        <v>930</v>
      </c>
    </row>
    <row r="458" spans="1:11" ht="78.75" x14ac:dyDescent="0.25">
      <c r="A458" s="100">
        <v>7266</v>
      </c>
      <c r="B458" s="100"/>
      <c r="C458" s="101" t="s">
        <v>931</v>
      </c>
      <c r="D458" s="72">
        <v>57276</v>
      </c>
      <c r="E458" s="66">
        <v>51040</v>
      </c>
      <c r="F458" s="67">
        <v>50010</v>
      </c>
      <c r="G458" s="47" t="s">
        <v>931</v>
      </c>
      <c r="H458" s="47" t="s">
        <v>70</v>
      </c>
      <c r="I458" s="47" t="s">
        <v>895</v>
      </c>
      <c r="J458" s="47" t="s">
        <v>10</v>
      </c>
      <c r="K458" s="68" t="s">
        <v>932</v>
      </c>
    </row>
    <row r="459" spans="1:11" ht="31.5" x14ac:dyDescent="0.25">
      <c r="A459" s="95">
        <v>7267</v>
      </c>
      <c r="B459" s="95"/>
      <c r="C459" s="96" t="s">
        <v>933</v>
      </c>
      <c r="D459" s="70">
        <v>57277</v>
      </c>
      <c r="E459" s="56">
        <v>51041</v>
      </c>
      <c r="F459" s="49">
        <v>50010</v>
      </c>
      <c r="G459" s="48" t="s">
        <v>933</v>
      </c>
      <c r="H459" s="48" t="s">
        <v>70</v>
      </c>
      <c r="I459" s="48" t="s">
        <v>895</v>
      </c>
      <c r="J459" s="48" t="s">
        <v>10</v>
      </c>
      <c r="K459" s="57" t="s">
        <v>934</v>
      </c>
    </row>
    <row r="460" spans="1:11" ht="47.25" x14ac:dyDescent="0.25">
      <c r="A460" s="95">
        <v>7268</v>
      </c>
      <c r="B460" s="95"/>
      <c r="C460" s="96" t="s">
        <v>935</v>
      </c>
      <c r="D460" s="70">
        <v>57278</v>
      </c>
      <c r="E460" s="56">
        <v>51042</v>
      </c>
      <c r="F460" s="49">
        <v>50010</v>
      </c>
      <c r="G460" s="48" t="s">
        <v>935</v>
      </c>
      <c r="H460" s="48" t="s">
        <v>70</v>
      </c>
      <c r="I460" s="48" t="s">
        <v>895</v>
      </c>
      <c r="J460" s="48" t="s">
        <v>10</v>
      </c>
      <c r="K460" s="57" t="s">
        <v>936</v>
      </c>
    </row>
    <row r="461" spans="1:11" ht="31.5" x14ac:dyDescent="0.25">
      <c r="A461" s="56">
        <v>7270</v>
      </c>
      <c r="B461" s="56"/>
      <c r="C461" s="48" t="s">
        <v>937</v>
      </c>
      <c r="D461" s="70">
        <v>57240</v>
      </c>
      <c r="E461" s="56">
        <v>51035</v>
      </c>
      <c r="F461" s="49">
        <v>50010</v>
      </c>
      <c r="G461" s="48" t="s">
        <v>938</v>
      </c>
      <c r="H461" s="48" t="s">
        <v>70</v>
      </c>
      <c r="I461" s="48" t="s">
        <v>895</v>
      </c>
      <c r="J461" s="48" t="s">
        <v>10</v>
      </c>
      <c r="K461" s="57" t="s">
        <v>939</v>
      </c>
    </row>
    <row r="462" spans="1:11" x14ac:dyDescent="0.25">
      <c r="A462" s="56">
        <v>7271</v>
      </c>
      <c r="B462" s="56"/>
      <c r="C462" s="48" t="s">
        <v>940</v>
      </c>
      <c r="D462" s="70">
        <v>57250</v>
      </c>
      <c r="E462" s="56">
        <v>51003</v>
      </c>
      <c r="F462" s="49">
        <v>50010</v>
      </c>
      <c r="G462" s="48" t="s">
        <v>941</v>
      </c>
      <c r="H462" s="48" t="s">
        <v>265</v>
      </c>
      <c r="I462" s="48" t="s">
        <v>266</v>
      </c>
      <c r="J462" s="97" t="s">
        <v>157</v>
      </c>
      <c r="K462" s="57" t="s">
        <v>942</v>
      </c>
    </row>
    <row r="463" spans="1:11" ht="47.25" x14ac:dyDescent="0.25">
      <c r="A463" s="56">
        <v>7272</v>
      </c>
      <c r="B463" s="56"/>
      <c r="C463" s="48" t="s">
        <v>943</v>
      </c>
      <c r="D463" s="70"/>
      <c r="E463" s="56">
        <v>56032</v>
      </c>
      <c r="F463" s="49">
        <v>50010</v>
      </c>
      <c r="G463" s="48" t="s">
        <v>943</v>
      </c>
      <c r="H463" s="48"/>
      <c r="I463" s="48"/>
      <c r="J463" s="97"/>
      <c r="K463" s="57" t="s">
        <v>944</v>
      </c>
    </row>
    <row r="464" spans="1:11" ht="31.5" x14ac:dyDescent="0.25">
      <c r="A464" s="56">
        <v>7273</v>
      </c>
      <c r="B464" s="56"/>
      <c r="C464" s="48" t="s">
        <v>945</v>
      </c>
      <c r="D464" s="70"/>
      <c r="E464" s="56">
        <v>56033</v>
      </c>
      <c r="F464" s="49">
        <v>50010</v>
      </c>
      <c r="G464" s="48" t="s">
        <v>945</v>
      </c>
      <c r="H464" s="48"/>
      <c r="I464" s="48"/>
      <c r="J464" s="97"/>
      <c r="K464" s="57" t="s">
        <v>946</v>
      </c>
    </row>
    <row r="465" spans="1:11" x14ac:dyDescent="0.25">
      <c r="A465" s="56">
        <v>7274</v>
      </c>
      <c r="B465" s="56"/>
      <c r="C465" s="48" t="s">
        <v>947</v>
      </c>
      <c r="D465" s="70"/>
      <c r="E465" s="56">
        <v>56041</v>
      </c>
      <c r="F465" s="49">
        <v>50010</v>
      </c>
      <c r="G465" s="48" t="s">
        <v>947</v>
      </c>
      <c r="H465" s="48"/>
      <c r="I465" s="48"/>
      <c r="J465" s="97"/>
      <c r="K465" s="57" t="s">
        <v>948</v>
      </c>
    </row>
    <row r="466" spans="1:11" ht="31.5" x14ac:dyDescent="0.25">
      <c r="A466" s="56">
        <v>7275</v>
      </c>
      <c r="B466" s="56"/>
      <c r="C466" s="48" t="s">
        <v>949</v>
      </c>
      <c r="D466" s="70"/>
      <c r="E466" s="56">
        <v>56051</v>
      </c>
      <c r="F466" s="49">
        <v>50010</v>
      </c>
      <c r="G466" s="48" t="s">
        <v>949</v>
      </c>
      <c r="H466" s="48"/>
      <c r="I466" s="48"/>
      <c r="J466" s="97"/>
      <c r="K466" s="57" t="s">
        <v>950</v>
      </c>
    </row>
    <row r="467" spans="1:11" ht="63" x14ac:dyDescent="0.25">
      <c r="A467" s="56">
        <v>7276</v>
      </c>
      <c r="B467" s="56"/>
      <c r="C467" s="48" t="s">
        <v>951</v>
      </c>
      <c r="D467" s="70"/>
      <c r="E467" s="56">
        <v>56055</v>
      </c>
      <c r="F467" s="49">
        <v>50010</v>
      </c>
      <c r="G467" s="48" t="s">
        <v>951</v>
      </c>
      <c r="H467" s="48"/>
      <c r="I467" s="48"/>
      <c r="J467" s="97"/>
      <c r="K467" s="57" t="s">
        <v>952</v>
      </c>
    </row>
    <row r="468" spans="1:11" ht="31.5" x14ac:dyDescent="0.25">
      <c r="A468" s="56">
        <v>7277</v>
      </c>
      <c r="B468" s="56"/>
      <c r="C468" s="48" t="s">
        <v>953</v>
      </c>
      <c r="D468" s="70"/>
      <c r="E468" s="56">
        <v>56057</v>
      </c>
      <c r="F468" s="49">
        <v>50010</v>
      </c>
      <c r="G468" s="48" t="s">
        <v>953</v>
      </c>
      <c r="H468" s="48"/>
      <c r="I468" s="48"/>
      <c r="J468" s="97"/>
      <c r="K468" s="57" t="s">
        <v>954</v>
      </c>
    </row>
    <row r="469" spans="1:11" ht="31.5" x14ac:dyDescent="0.25">
      <c r="A469" s="56">
        <v>7280</v>
      </c>
      <c r="B469" s="56"/>
      <c r="C469" s="48" t="s">
        <v>955</v>
      </c>
      <c r="D469" s="70">
        <v>57720</v>
      </c>
      <c r="E469" s="56">
        <v>51034</v>
      </c>
      <c r="F469" s="49">
        <v>50010</v>
      </c>
      <c r="G469" s="48" t="s">
        <v>956</v>
      </c>
      <c r="H469" s="48" t="s">
        <v>70</v>
      </c>
      <c r="I469" s="48" t="s">
        <v>895</v>
      </c>
      <c r="J469" s="48" t="s">
        <v>10</v>
      </c>
      <c r="K469" s="102" t="s">
        <v>957</v>
      </c>
    </row>
    <row r="470" spans="1:11" x14ac:dyDescent="0.25">
      <c r="A470" s="56">
        <v>7281</v>
      </c>
      <c r="B470" s="56"/>
      <c r="C470" s="48" t="s">
        <v>958</v>
      </c>
      <c r="D470" s="70">
        <v>57250</v>
      </c>
      <c r="E470" s="56">
        <v>51003</v>
      </c>
      <c r="F470" s="49">
        <v>50010</v>
      </c>
      <c r="G470" s="48" t="s">
        <v>907</v>
      </c>
      <c r="H470" s="48" t="s">
        <v>265</v>
      </c>
      <c r="I470" s="97" t="s">
        <v>266</v>
      </c>
      <c r="J470" s="97" t="s">
        <v>157</v>
      </c>
      <c r="K470" s="57" t="s">
        <v>942</v>
      </c>
    </row>
    <row r="471" spans="1:11" ht="31.5" x14ac:dyDescent="0.25">
      <c r="A471" s="56">
        <v>7290</v>
      </c>
      <c r="B471" s="56"/>
      <c r="C471" s="48" t="s">
        <v>959</v>
      </c>
      <c r="D471" s="70">
        <v>57520</v>
      </c>
      <c r="E471" s="56">
        <v>56050</v>
      </c>
      <c r="F471" s="49">
        <v>50010</v>
      </c>
      <c r="G471" s="48" t="s">
        <v>960</v>
      </c>
      <c r="H471" s="48" t="s">
        <v>52</v>
      </c>
      <c r="I471" s="97" t="s">
        <v>841</v>
      </c>
      <c r="J471" s="97" t="s">
        <v>10</v>
      </c>
      <c r="K471" s="57" t="s">
        <v>961</v>
      </c>
    </row>
    <row r="472" spans="1:11" ht="31.5" x14ac:dyDescent="0.25">
      <c r="A472" s="56">
        <v>7291</v>
      </c>
      <c r="B472" s="56"/>
      <c r="C472" s="48" t="s">
        <v>962</v>
      </c>
      <c r="D472" s="70">
        <v>57520</v>
      </c>
      <c r="E472" s="56">
        <v>56050</v>
      </c>
      <c r="F472" s="49">
        <v>50010</v>
      </c>
      <c r="G472" s="48" t="s">
        <v>960</v>
      </c>
      <c r="H472" s="48" t="s">
        <v>52</v>
      </c>
      <c r="I472" s="97" t="s">
        <v>841</v>
      </c>
      <c r="J472" s="97" t="s">
        <v>10</v>
      </c>
      <c r="K472" s="57" t="s">
        <v>961</v>
      </c>
    </row>
    <row r="473" spans="1:11" ht="31.5" x14ac:dyDescent="0.25">
      <c r="A473" s="95">
        <v>7301</v>
      </c>
      <c r="B473" s="95"/>
      <c r="C473" s="96" t="s">
        <v>963</v>
      </c>
      <c r="D473" s="70">
        <v>57902</v>
      </c>
      <c r="E473" s="56">
        <v>56033</v>
      </c>
      <c r="F473" s="49">
        <v>50010</v>
      </c>
      <c r="G473" s="48" t="s">
        <v>964</v>
      </c>
      <c r="H473" s="48" t="s">
        <v>52</v>
      </c>
      <c r="I473" s="48" t="s">
        <v>841</v>
      </c>
      <c r="J473" s="48" t="s">
        <v>10</v>
      </c>
      <c r="K473" s="57" t="s">
        <v>965</v>
      </c>
    </row>
    <row r="474" spans="1:11" x14ac:dyDescent="0.25">
      <c r="A474" s="95">
        <v>7302</v>
      </c>
      <c r="B474" s="95"/>
      <c r="C474" s="96" t="s">
        <v>966</v>
      </c>
      <c r="D474" s="70">
        <v>57270</v>
      </c>
      <c r="E474" s="56">
        <v>56020</v>
      </c>
      <c r="F474" s="49">
        <v>50010</v>
      </c>
      <c r="G474" s="48" t="s">
        <v>269</v>
      </c>
      <c r="H474" s="48" t="s">
        <v>52</v>
      </c>
      <c r="I474" s="48" t="s">
        <v>843</v>
      </c>
      <c r="J474" s="48" t="s">
        <v>157</v>
      </c>
      <c r="K474" s="57" t="s">
        <v>271</v>
      </c>
    </row>
    <row r="475" spans="1:11" ht="31.5" x14ac:dyDescent="0.25">
      <c r="A475" s="95">
        <v>7303</v>
      </c>
      <c r="B475" s="95"/>
      <c r="C475" s="96" t="s">
        <v>967</v>
      </c>
      <c r="D475" s="70">
        <v>57900</v>
      </c>
      <c r="E475" s="56">
        <v>56030</v>
      </c>
      <c r="F475" s="49">
        <v>50010</v>
      </c>
      <c r="G475" s="48" t="s">
        <v>845</v>
      </c>
      <c r="H475" s="48" t="s">
        <v>52</v>
      </c>
      <c r="I475" s="48" t="s">
        <v>841</v>
      </c>
      <c r="J475" s="48" t="s">
        <v>10</v>
      </c>
      <c r="K475" s="57" t="s">
        <v>846</v>
      </c>
    </row>
    <row r="476" spans="1:11" x14ac:dyDescent="0.25">
      <c r="A476" s="95">
        <v>7304</v>
      </c>
      <c r="B476" s="95"/>
      <c r="C476" s="96" t="s">
        <v>968</v>
      </c>
      <c r="D476" s="70">
        <v>57270</v>
      </c>
      <c r="E476" s="56">
        <v>56020</v>
      </c>
      <c r="F476" s="49">
        <v>50010</v>
      </c>
      <c r="G476" s="48" t="s">
        <v>269</v>
      </c>
      <c r="H476" s="48" t="s">
        <v>52</v>
      </c>
      <c r="I476" s="48" t="s">
        <v>843</v>
      </c>
      <c r="J476" s="48" t="s">
        <v>157</v>
      </c>
      <c r="K476" s="57" t="s">
        <v>271</v>
      </c>
    </row>
    <row r="477" spans="1:11" ht="31.5" x14ac:dyDescent="0.25">
      <c r="A477" s="95">
        <v>7305</v>
      </c>
      <c r="B477" s="95"/>
      <c r="C477" s="96" t="s">
        <v>969</v>
      </c>
      <c r="D477" s="70">
        <v>57900</v>
      </c>
      <c r="E477" s="56">
        <v>56030</v>
      </c>
      <c r="F477" s="49">
        <v>50010</v>
      </c>
      <c r="G477" s="48" t="s">
        <v>845</v>
      </c>
      <c r="H477" s="48" t="s">
        <v>52</v>
      </c>
      <c r="I477" s="48" t="s">
        <v>841</v>
      </c>
      <c r="J477" s="48" t="s">
        <v>10</v>
      </c>
      <c r="K477" s="57" t="s">
        <v>846</v>
      </c>
    </row>
    <row r="478" spans="1:11" x14ac:dyDescent="0.25">
      <c r="A478" s="95">
        <v>7306</v>
      </c>
      <c r="B478" s="95"/>
      <c r="C478" s="96" t="s">
        <v>970</v>
      </c>
      <c r="D478" s="70">
        <v>57270</v>
      </c>
      <c r="E478" s="56">
        <v>56020</v>
      </c>
      <c r="F478" s="49">
        <v>50010</v>
      </c>
      <c r="G478" s="48" t="s">
        <v>269</v>
      </c>
      <c r="H478" s="48" t="s">
        <v>52</v>
      </c>
      <c r="I478" s="48" t="s">
        <v>843</v>
      </c>
      <c r="J478" s="48" t="s">
        <v>157</v>
      </c>
      <c r="K478" s="57" t="s">
        <v>271</v>
      </c>
    </row>
    <row r="479" spans="1:11" ht="31.5" x14ac:dyDescent="0.25">
      <c r="A479" s="95">
        <v>7307</v>
      </c>
      <c r="B479" s="95"/>
      <c r="C479" s="96" t="s">
        <v>971</v>
      </c>
      <c r="D479" s="70">
        <v>57900</v>
      </c>
      <c r="E479" s="56">
        <v>56030</v>
      </c>
      <c r="F479" s="49">
        <v>50010</v>
      </c>
      <c r="G479" s="48" t="s">
        <v>845</v>
      </c>
      <c r="H479" s="48" t="s">
        <v>52</v>
      </c>
      <c r="I479" s="48" t="s">
        <v>841</v>
      </c>
      <c r="J479" s="48" t="s">
        <v>10</v>
      </c>
      <c r="K479" s="57" t="s">
        <v>846</v>
      </c>
    </row>
    <row r="480" spans="1:11" x14ac:dyDescent="0.25">
      <c r="A480" s="98">
        <v>7308</v>
      </c>
      <c r="B480" s="98"/>
      <c r="C480" s="99" t="s">
        <v>972</v>
      </c>
      <c r="D480" s="71">
        <v>57270</v>
      </c>
      <c r="E480" s="59">
        <v>56020</v>
      </c>
      <c r="F480" s="60">
        <v>50010</v>
      </c>
      <c r="G480" s="61" t="s">
        <v>269</v>
      </c>
      <c r="H480" s="61" t="s">
        <v>52</v>
      </c>
      <c r="I480" s="27" t="s">
        <v>843</v>
      </c>
      <c r="J480" s="27" t="s">
        <v>157</v>
      </c>
      <c r="K480" s="62" t="s">
        <v>271</v>
      </c>
    </row>
    <row r="481" spans="1:11" x14ac:dyDescent="0.25">
      <c r="A481" s="66">
        <v>7310</v>
      </c>
      <c r="B481" s="66"/>
      <c r="C481" s="47" t="s">
        <v>973</v>
      </c>
      <c r="D481" s="72">
        <v>57100</v>
      </c>
      <c r="E481" s="66">
        <v>56058</v>
      </c>
      <c r="F481" s="67">
        <v>50010</v>
      </c>
      <c r="G481" s="103" t="s">
        <v>857</v>
      </c>
      <c r="H481" s="47" t="s">
        <v>52</v>
      </c>
      <c r="I481" s="47" t="s">
        <v>841</v>
      </c>
      <c r="J481" s="47" t="s">
        <v>10</v>
      </c>
      <c r="K481" s="104" t="s">
        <v>858</v>
      </c>
    </row>
    <row r="482" spans="1:11" x14ac:dyDescent="0.25">
      <c r="A482" s="59">
        <v>7311</v>
      </c>
      <c r="B482" s="59"/>
      <c r="C482" s="61" t="s">
        <v>974</v>
      </c>
      <c r="D482" s="71">
        <v>57110</v>
      </c>
      <c r="E482" s="59">
        <v>56022</v>
      </c>
      <c r="F482" s="60">
        <v>50010</v>
      </c>
      <c r="G482" s="61" t="s">
        <v>273</v>
      </c>
      <c r="H482" s="61" t="s">
        <v>52</v>
      </c>
      <c r="I482" s="27" t="s">
        <v>843</v>
      </c>
      <c r="J482" s="27" t="s">
        <v>157</v>
      </c>
      <c r="K482" s="62" t="s">
        <v>274</v>
      </c>
    </row>
    <row r="483" spans="1:11" ht="47.25" x14ac:dyDescent="0.25">
      <c r="A483" s="66">
        <v>7312</v>
      </c>
      <c r="B483" s="66"/>
      <c r="C483" s="47" t="s">
        <v>975</v>
      </c>
      <c r="D483" s="72">
        <v>57260</v>
      </c>
      <c r="E483" s="66">
        <v>56053</v>
      </c>
      <c r="F483" s="67">
        <v>50010</v>
      </c>
      <c r="G483" s="103" t="s">
        <v>861</v>
      </c>
      <c r="H483" s="47" t="s">
        <v>52</v>
      </c>
      <c r="I483" s="47" t="s">
        <v>841</v>
      </c>
      <c r="J483" s="47" t="s">
        <v>10</v>
      </c>
      <c r="K483" s="68" t="s">
        <v>862</v>
      </c>
    </row>
    <row r="484" spans="1:11" x14ac:dyDescent="0.25">
      <c r="A484" s="56">
        <v>7313</v>
      </c>
      <c r="B484" s="56"/>
      <c r="C484" s="48" t="s">
        <v>976</v>
      </c>
      <c r="D484" s="70">
        <v>57270</v>
      </c>
      <c r="E484" s="56">
        <v>56020</v>
      </c>
      <c r="F484" s="49">
        <v>50010</v>
      </c>
      <c r="G484" s="48" t="s">
        <v>269</v>
      </c>
      <c r="H484" s="48" t="s">
        <v>52</v>
      </c>
      <c r="I484" s="48" t="s">
        <v>843</v>
      </c>
      <c r="J484" s="48" t="s">
        <v>157</v>
      </c>
      <c r="K484" s="57" t="s">
        <v>271</v>
      </c>
    </row>
    <row r="485" spans="1:11" ht="47.25" x14ac:dyDescent="0.25">
      <c r="A485" s="56">
        <v>7314</v>
      </c>
      <c r="B485" s="56"/>
      <c r="C485" s="48" t="s">
        <v>864</v>
      </c>
      <c r="D485" s="70">
        <v>57781</v>
      </c>
      <c r="E485" s="56">
        <v>51050</v>
      </c>
      <c r="F485" s="49">
        <v>50010</v>
      </c>
      <c r="G485" s="48" t="s">
        <v>864</v>
      </c>
      <c r="H485" s="48" t="s">
        <v>70</v>
      </c>
      <c r="I485" s="48" t="s">
        <v>850</v>
      </c>
      <c r="J485" s="48" t="s">
        <v>10</v>
      </c>
      <c r="K485" s="57" t="s">
        <v>865</v>
      </c>
    </row>
    <row r="486" spans="1:11" ht="47.25" x14ac:dyDescent="0.25">
      <c r="A486" s="56">
        <v>7315</v>
      </c>
      <c r="B486" s="56"/>
      <c r="C486" s="48" t="s">
        <v>866</v>
      </c>
      <c r="D486" s="70">
        <v>57782</v>
      </c>
      <c r="E486" s="56">
        <v>51051</v>
      </c>
      <c r="F486" s="49">
        <v>50010</v>
      </c>
      <c r="G486" s="48" t="s">
        <v>866</v>
      </c>
      <c r="H486" s="48" t="s">
        <v>70</v>
      </c>
      <c r="I486" s="48" t="s">
        <v>850</v>
      </c>
      <c r="J486" s="48" t="s">
        <v>10</v>
      </c>
      <c r="K486" s="57" t="s">
        <v>867</v>
      </c>
    </row>
    <row r="487" spans="1:11" ht="31.5" x14ac:dyDescent="0.25">
      <c r="A487" s="56">
        <v>7322</v>
      </c>
      <c r="B487" s="56"/>
      <c r="C487" s="48" t="s">
        <v>977</v>
      </c>
      <c r="D487" s="70">
        <v>57280</v>
      </c>
      <c r="E487" s="56">
        <v>56040</v>
      </c>
      <c r="F487" s="49">
        <v>50010</v>
      </c>
      <c r="G487" s="48" t="s">
        <v>869</v>
      </c>
      <c r="H487" s="48" t="s">
        <v>52</v>
      </c>
      <c r="I487" s="48" t="s">
        <v>841</v>
      </c>
      <c r="J487" s="48" t="s">
        <v>10</v>
      </c>
      <c r="K487" s="57" t="s">
        <v>870</v>
      </c>
    </row>
    <row r="488" spans="1:11" ht="31.5" x14ac:dyDescent="0.25">
      <c r="A488" s="56">
        <v>7323</v>
      </c>
      <c r="B488" s="56"/>
      <c r="C488" s="48" t="s">
        <v>978</v>
      </c>
      <c r="D488" s="70">
        <v>57280</v>
      </c>
      <c r="E488" s="56">
        <v>56040</v>
      </c>
      <c r="F488" s="49">
        <v>50010</v>
      </c>
      <c r="G488" s="48" t="s">
        <v>869</v>
      </c>
      <c r="H488" s="48" t="s">
        <v>52</v>
      </c>
      <c r="I488" s="48" t="s">
        <v>841</v>
      </c>
      <c r="J488" s="48" t="s">
        <v>10</v>
      </c>
      <c r="K488" s="57" t="s">
        <v>870</v>
      </c>
    </row>
    <row r="489" spans="1:11" x14ac:dyDescent="0.25">
      <c r="A489" s="56">
        <v>7330</v>
      </c>
      <c r="B489" s="56"/>
      <c r="C489" s="48" t="s">
        <v>979</v>
      </c>
      <c r="D489" s="70">
        <v>57300</v>
      </c>
      <c r="E489" s="56">
        <v>56052</v>
      </c>
      <c r="F489" s="49">
        <v>50010</v>
      </c>
      <c r="G489" s="48" t="s">
        <v>873</v>
      </c>
      <c r="H489" s="48" t="s">
        <v>52</v>
      </c>
      <c r="I489" s="48" t="s">
        <v>841</v>
      </c>
      <c r="J489" s="48" t="s">
        <v>10</v>
      </c>
      <c r="K489" s="57" t="s">
        <v>874</v>
      </c>
    </row>
    <row r="490" spans="1:11" x14ac:dyDescent="0.25">
      <c r="A490" s="56">
        <v>7331</v>
      </c>
      <c r="B490" s="56"/>
      <c r="C490" s="48" t="s">
        <v>980</v>
      </c>
      <c r="D490" s="70">
        <v>57310</v>
      </c>
      <c r="E490" s="56">
        <v>56021</v>
      </c>
      <c r="F490" s="49">
        <v>50010</v>
      </c>
      <c r="G490" s="48" t="s">
        <v>876</v>
      </c>
      <c r="H490" s="48" t="s">
        <v>52</v>
      </c>
      <c r="I490" s="48" t="s">
        <v>843</v>
      </c>
      <c r="J490" s="48" t="s">
        <v>157</v>
      </c>
      <c r="K490" s="57" t="s">
        <v>877</v>
      </c>
    </row>
    <row r="491" spans="1:11" ht="31.5" x14ac:dyDescent="0.25">
      <c r="A491" s="56">
        <v>7334</v>
      </c>
      <c r="B491" s="56"/>
      <c r="C491" s="48" t="s">
        <v>878</v>
      </c>
      <c r="D491" s="81">
        <v>57795</v>
      </c>
      <c r="E491" s="82">
        <v>51014</v>
      </c>
      <c r="F491" s="49">
        <v>50010</v>
      </c>
      <c r="G491" s="48" t="s">
        <v>878</v>
      </c>
      <c r="H491" s="48" t="s">
        <v>70</v>
      </c>
      <c r="I491" s="48" t="s">
        <v>879</v>
      </c>
      <c r="J491" s="48" t="s">
        <v>10</v>
      </c>
      <c r="K491" s="57" t="s">
        <v>880</v>
      </c>
    </row>
    <row r="492" spans="1:11" x14ac:dyDescent="0.25">
      <c r="A492" s="56">
        <v>7335</v>
      </c>
      <c r="B492" s="56"/>
      <c r="C492" s="48" t="s">
        <v>881</v>
      </c>
      <c r="D492" s="81">
        <v>57794</v>
      </c>
      <c r="E492" s="82">
        <v>51013</v>
      </c>
      <c r="F492" s="49">
        <v>50010</v>
      </c>
      <c r="G492" s="56" t="s">
        <v>881</v>
      </c>
      <c r="H492" s="48" t="s">
        <v>70</v>
      </c>
      <c r="I492" s="48" t="s">
        <v>879</v>
      </c>
      <c r="J492" s="48" t="s">
        <v>10</v>
      </c>
      <c r="K492" s="57" t="s">
        <v>882</v>
      </c>
    </row>
    <row r="493" spans="1:11" ht="31.5" x14ac:dyDescent="0.25">
      <c r="A493" s="56">
        <v>7336</v>
      </c>
      <c r="B493" s="56"/>
      <c r="C493" s="48" t="s">
        <v>377</v>
      </c>
      <c r="D493" s="81">
        <v>57793</v>
      </c>
      <c r="E493" s="82">
        <v>51011</v>
      </c>
      <c r="F493" s="49">
        <v>50010</v>
      </c>
      <c r="G493" s="56" t="s">
        <v>377</v>
      </c>
      <c r="H493" s="48" t="s">
        <v>70</v>
      </c>
      <c r="I493" s="48" t="s">
        <v>879</v>
      </c>
      <c r="J493" s="48" t="s">
        <v>10</v>
      </c>
      <c r="K493" s="57" t="s">
        <v>883</v>
      </c>
    </row>
    <row r="494" spans="1:11" x14ac:dyDescent="0.25">
      <c r="A494" s="56">
        <v>7337</v>
      </c>
      <c r="B494" s="56"/>
      <c r="C494" s="48" t="s">
        <v>884</v>
      </c>
      <c r="D494" s="81">
        <v>57792</v>
      </c>
      <c r="E494" s="82">
        <v>51012</v>
      </c>
      <c r="F494" s="49">
        <v>50010</v>
      </c>
      <c r="G494" s="56" t="s">
        <v>885</v>
      </c>
      <c r="H494" s="48" t="s">
        <v>70</v>
      </c>
      <c r="I494" s="48" t="s">
        <v>879</v>
      </c>
      <c r="J494" s="48" t="s">
        <v>10</v>
      </c>
      <c r="K494" s="57" t="s">
        <v>886</v>
      </c>
    </row>
    <row r="495" spans="1:11" ht="63" x14ac:dyDescent="0.25">
      <c r="A495" s="56">
        <v>7338</v>
      </c>
      <c r="B495" s="56"/>
      <c r="C495" s="48" t="s">
        <v>502</v>
      </c>
      <c r="D495" s="70">
        <v>57780</v>
      </c>
      <c r="E495" s="56">
        <v>51052</v>
      </c>
      <c r="F495" s="49">
        <v>50010</v>
      </c>
      <c r="G495" s="48" t="s">
        <v>849</v>
      </c>
      <c r="H495" s="48" t="s">
        <v>70</v>
      </c>
      <c r="I495" s="48" t="s">
        <v>981</v>
      </c>
      <c r="J495" s="48" t="s">
        <v>10</v>
      </c>
      <c r="K495" s="57" t="s">
        <v>851</v>
      </c>
    </row>
    <row r="496" spans="1:11" ht="31.5" x14ac:dyDescent="0.25">
      <c r="A496" s="56">
        <v>7339</v>
      </c>
      <c r="B496" s="56"/>
      <c r="C496" s="48" t="s">
        <v>982</v>
      </c>
      <c r="D496" s="70">
        <v>57790</v>
      </c>
      <c r="E496" s="56">
        <v>51001</v>
      </c>
      <c r="F496" s="49">
        <v>50010</v>
      </c>
      <c r="G496" s="48" t="s">
        <v>264</v>
      </c>
      <c r="H496" s="48" t="s">
        <v>265</v>
      </c>
      <c r="I496" s="48" t="s">
        <v>266</v>
      </c>
      <c r="J496" s="48" t="s">
        <v>157</v>
      </c>
      <c r="K496" s="57" t="s">
        <v>267</v>
      </c>
    </row>
    <row r="497" spans="1:11" ht="63" x14ac:dyDescent="0.25">
      <c r="A497" s="56">
        <v>7340</v>
      </c>
      <c r="B497" s="56"/>
      <c r="C497" s="48" t="s">
        <v>983</v>
      </c>
      <c r="D497" s="70">
        <v>57780</v>
      </c>
      <c r="E497" s="56">
        <v>51052</v>
      </c>
      <c r="F497" s="49">
        <v>50010</v>
      </c>
      <c r="G497" s="48" t="s">
        <v>849</v>
      </c>
      <c r="H497" s="48" t="s">
        <v>70</v>
      </c>
      <c r="I497" s="48" t="s">
        <v>981</v>
      </c>
      <c r="J497" s="48" t="s">
        <v>10</v>
      </c>
      <c r="K497" s="57" t="s">
        <v>851</v>
      </c>
    </row>
    <row r="498" spans="1:11" ht="47.25" x14ac:dyDescent="0.25">
      <c r="A498" s="56">
        <v>7341</v>
      </c>
      <c r="B498" s="56"/>
      <c r="C498" s="48" t="s">
        <v>984</v>
      </c>
      <c r="D498" s="70">
        <v>57700</v>
      </c>
      <c r="E498" s="56">
        <v>51032</v>
      </c>
      <c r="F498" s="49">
        <v>50010</v>
      </c>
      <c r="G498" s="48" t="s">
        <v>894</v>
      </c>
      <c r="H498" s="48" t="s">
        <v>70</v>
      </c>
      <c r="I498" s="48" t="s">
        <v>895</v>
      </c>
      <c r="J498" s="48" t="s">
        <v>10</v>
      </c>
      <c r="K498" s="57" t="s">
        <v>896</v>
      </c>
    </row>
    <row r="499" spans="1:11" ht="63" x14ac:dyDescent="0.25">
      <c r="A499" s="56">
        <v>7342</v>
      </c>
      <c r="B499" s="56"/>
      <c r="C499" s="48" t="s">
        <v>985</v>
      </c>
      <c r="D499" s="70">
        <v>57780</v>
      </c>
      <c r="E499" s="56">
        <v>51052</v>
      </c>
      <c r="F499" s="49">
        <v>50010</v>
      </c>
      <c r="G499" s="48" t="s">
        <v>849</v>
      </c>
      <c r="H499" s="48" t="s">
        <v>70</v>
      </c>
      <c r="I499" s="48" t="s">
        <v>850</v>
      </c>
      <c r="J499" s="48" t="s">
        <v>10</v>
      </c>
      <c r="K499" s="57" t="s">
        <v>851</v>
      </c>
    </row>
    <row r="500" spans="1:11" ht="31.5" x14ac:dyDescent="0.25">
      <c r="A500" s="56">
        <v>7343</v>
      </c>
      <c r="B500" s="56"/>
      <c r="C500" s="48" t="s">
        <v>986</v>
      </c>
      <c r="D500" s="70">
        <v>57710</v>
      </c>
      <c r="E500" s="56">
        <v>51002</v>
      </c>
      <c r="F500" s="49">
        <v>50010</v>
      </c>
      <c r="G500" s="48" t="s">
        <v>899</v>
      </c>
      <c r="H500" s="48" t="s">
        <v>265</v>
      </c>
      <c r="I500" s="48" t="s">
        <v>266</v>
      </c>
      <c r="J500" s="48" t="s">
        <v>157</v>
      </c>
      <c r="K500" s="57" t="s">
        <v>900</v>
      </c>
    </row>
    <row r="501" spans="1:11" x14ac:dyDescent="0.25">
      <c r="A501" s="56">
        <v>7344</v>
      </c>
      <c r="B501" s="56"/>
      <c r="C501" s="48" t="s">
        <v>987</v>
      </c>
      <c r="D501" s="70">
        <v>57270</v>
      </c>
      <c r="E501" s="56">
        <v>56020</v>
      </c>
      <c r="F501" s="49">
        <v>50010</v>
      </c>
      <c r="G501" s="48" t="s">
        <v>269</v>
      </c>
      <c r="H501" s="48" t="s">
        <v>52</v>
      </c>
      <c r="I501" s="48" t="s">
        <v>843</v>
      </c>
      <c r="J501" s="48" t="s">
        <v>157</v>
      </c>
      <c r="K501" s="57" t="s">
        <v>271</v>
      </c>
    </row>
    <row r="502" spans="1:11" x14ac:dyDescent="0.25">
      <c r="A502" s="56">
        <v>7345</v>
      </c>
      <c r="B502" s="56"/>
      <c r="C502" s="48" t="s">
        <v>988</v>
      </c>
      <c r="D502" s="70">
        <v>57270</v>
      </c>
      <c r="E502" s="56">
        <v>56020</v>
      </c>
      <c r="F502" s="49">
        <v>50010</v>
      </c>
      <c r="G502" s="48" t="s">
        <v>269</v>
      </c>
      <c r="H502" s="48" t="s">
        <v>52</v>
      </c>
      <c r="I502" s="48" t="s">
        <v>843</v>
      </c>
      <c r="J502" s="48" t="s">
        <v>157</v>
      </c>
      <c r="K502" s="57" t="s">
        <v>271</v>
      </c>
    </row>
    <row r="503" spans="1:11" ht="31.5" x14ac:dyDescent="0.25">
      <c r="A503" s="59">
        <v>7346</v>
      </c>
      <c r="B503" s="59"/>
      <c r="C503" s="61" t="s">
        <v>903</v>
      </c>
      <c r="D503" s="71">
        <v>57271</v>
      </c>
      <c r="E503" s="59">
        <v>51004</v>
      </c>
      <c r="F503" s="60">
        <v>50010</v>
      </c>
      <c r="G503" s="61" t="s">
        <v>903</v>
      </c>
      <c r="H503" s="61" t="s">
        <v>265</v>
      </c>
      <c r="I503" s="27" t="s">
        <v>266</v>
      </c>
      <c r="J503" s="27" t="s">
        <v>157</v>
      </c>
      <c r="K503" s="62" t="s">
        <v>904</v>
      </c>
    </row>
    <row r="504" spans="1:11" ht="31.5" x14ac:dyDescent="0.25">
      <c r="A504" s="66">
        <v>7347</v>
      </c>
      <c r="B504" s="66"/>
      <c r="C504" s="47" t="s">
        <v>905</v>
      </c>
      <c r="D504" s="72">
        <v>57272</v>
      </c>
      <c r="E504" s="66">
        <v>51031</v>
      </c>
      <c r="F504" s="67">
        <v>50010</v>
      </c>
      <c r="G504" s="103" t="s">
        <v>905</v>
      </c>
      <c r="H504" s="47" t="s">
        <v>70</v>
      </c>
      <c r="I504" s="47" t="s">
        <v>895</v>
      </c>
      <c r="J504" s="47" t="s">
        <v>10</v>
      </c>
      <c r="K504" s="68" t="s">
        <v>906</v>
      </c>
    </row>
    <row r="505" spans="1:11" x14ac:dyDescent="0.25">
      <c r="A505" s="56">
        <v>7348</v>
      </c>
      <c r="B505" s="56"/>
      <c r="C505" s="48" t="s">
        <v>907</v>
      </c>
      <c r="D505" s="70">
        <v>57273</v>
      </c>
      <c r="E505" s="56">
        <v>51033</v>
      </c>
      <c r="F505" s="49">
        <v>50010</v>
      </c>
      <c r="G505" s="48" t="s">
        <v>907</v>
      </c>
      <c r="H505" s="48" t="s">
        <v>70</v>
      </c>
      <c r="I505" s="48" t="s">
        <v>895</v>
      </c>
      <c r="J505" s="48" t="s">
        <v>10</v>
      </c>
      <c r="K505" s="57" t="s">
        <v>908</v>
      </c>
    </row>
    <row r="506" spans="1:11" ht="47.25" x14ac:dyDescent="0.25">
      <c r="A506" s="56">
        <v>7349</v>
      </c>
      <c r="B506" s="56"/>
      <c r="C506" s="48" t="s">
        <v>909</v>
      </c>
      <c r="D506" s="70">
        <v>57274</v>
      </c>
      <c r="E506" s="56">
        <v>51036</v>
      </c>
      <c r="F506" s="49">
        <v>50010</v>
      </c>
      <c r="G506" s="48" t="s">
        <v>909</v>
      </c>
      <c r="H506" s="48" t="s">
        <v>70</v>
      </c>
      <c r="I506" s="48" t="s">
        <v>895</v>
      </c>
      <c r="J506" s="48" t="s">
        <v>10</v>
      </c>
      <c r="K506" s="57" t="s">
        <v>910</v>
      </c>
    </row>
    <row r="507" spans="1:11" ht="78.75" x14ac:dyDescent="0.25">
      <c r="A507" s="56">
        <v>7350</v>
      </c>
      <c r="B507" s="56"/>
      <c r="C507" s="48" t="s">
        <v>911</v>
      </c>
      <c r="D507" s="70">
        <v>57275</v>
      </c>
      <c r="E507" s="56">
        <v>51037</v>
      </c>
      <c r="F507" s="49">
        <v>50010</v>
      </c>
      <c r="G507" s="48" t="s">
        <v>911</v>
      </c>
      <c r="H507" s="48" t="s">
        <v>70</v>
      </c>
      <c r="I507" s="48" t="s">
        <v>895</v>
      </c>
      <c r="J507" s="48" t="s">
        <v>10</v>
      </c>
      <c r="K507" s="57" t="s">
        <v>912</v>
      </c>
    </row>
    <row r="508" spans="1:11" ht="31.5" x14ac:dyDescent="0.25">
      <c r="A508" s="95">
        <v>7351</v>
      </c>
      <c r="B508" s="95"/>
      <c r="C508" s="96" t="s">
        <v>989</v>
      </c>
      <c r="D508" s="70">
        <v>57900</v>
      </c>
      <c r="E508" s="56">
        <v>56030</v>
      </c>
      <c r="F508" s="49">
        <v>50010</v>
      </c>
      <c r="G508" s="48" t="s">
        <v>845</v>
      </c>
      <c r="H508" s="48" t="s">
        <v>52</v>
      </c>
      <c r="I508" s="48" t="s">
        <v>841</v>
      </c>
      <c r="J508" s="48" t="s">
        <v>10</v>
      </c>
      <c r="K508" s="57" t="s">
        <v>846</v>
      </c>
    </row>
    <row r="509" spans="1:11" x14ac:dyDescent="0.25">
      <c r="A509" s="95">
        <v>7352</v>
      </c>
      <c r="B509" s="95"/>
      <c r="C509" s="96" t="s">
        <v>990</v>
      </c>
      <c r="D509" s="70">
        <v>57270</v>
      </c>
      <c r="E509" s="56">
        <v>56020</v>
      </c>
      <c r="F509" s="49">
        <v>50010</v>
      </c>
      <c r="G509" s="48" t="s">
        <v>269</v>
      </c>
      <c r="H509" s="48" t="s">
        <v>52</v>
      </c>
      <c r="I509" s="48" t="s">
        <v>843</v>
      </c>
      <c r="J509" s="48" t="s">
        <v>157</v>
      </c>
      <c r="K509" s="57" t="s">
        <v>271</v>
      </c>
    </row>
    <row r="510" spans="1:11" ht="31.5" x14ac:dyDescent="0.25">
      <c r="A510" s="95">
        <v>7353</v>
      </c>
      <c r="B510" s="95"/>
      <c r="C510" s="96" t="s">
        <v>991</v>
      </c>
      <c r="D510" s="70">
        <v>57910</v>
      </c>
      <c r="E510" s="56">
        <v>56056</v>
      </c>
      <c r="F510" s="49">
        <v>50010</v>
      </c>
      <c r="G510" s="48" t="s">
        <v>916</v>
      </c>
      <c r="H510" s="48" t="s">
        <v>52</v>
      </c>
      <c r="I510" s="48" t="s">
        <v>841</v>
      </c>
      <c r="J510" s="48" t="s">
        <v>10</v>
      </c>
      <c r="K510" s="57" t="s">
        <v>917</v>
      </c>
    </row>
    <row r="511" spans="1:11" x14ac:dyDescent="0.25">
      <c r="A511" s="95">
        <v>7354</v>
      </c>
      <c r="B511" s="95"/>
      <c r="C511" s="96" t="s">
        <v>992</v>
      </c>
      <c r="D511" s="70">
        <v>57270</v>
      </c>
      <c r="E511" s="56">
        <v>56020</v>
      </c>
      <c r="F511" s="49">
        <v>50010</v>
      </c>
      <c r="G511" s="48" t="s">
        <v>269</v>
      </c>
      <c r="H511" s="48" t="s">
        <v>52</v>
      </c>
      <c r="I511" s="48" t="s">
        <v>843</v>
      </c>
      <c r="J511" s="48" t="s">
        <v>157</v>
      </c>
      <c r="K511" s="57" t="s">
        <v>271</v>
      </c>
    </row>
    <row r="512" spans="1:11" ht="31.5" x14ac:dyDescent="0.25">
      <c r="A512" s="95">
        <v>7355</v>
      </c>
      <c r="B512" s="95"/>
      <c r="C512" s="96" t="s">
        <v>993</v>
      </c>
      <c r="D512" s="70">
        <v>57910</v>
      </c>
      <c r="E512" s="56">
        <v>56056</v>
      </c>
      <c r="F512" s="49">
        <v>50010</v>
      </c>
      <c r="G512" s="48" t="s">
        <v>916</v>
      </c>
      <c r="H512" s="48" t="s">
        <v>52</v>
      </c>
      <c r="I512" s="48" t="s">
        <v>841</v>
      </c>
      <c r="J512" s="48" t="s">
        <v>10</v>
      </c>
      <c r="K512" s="57" t="s">
        <v>917</v>
      </c>
    </row>
    <row r="513" spans="1:11" x14ac:dyDescent="0.25">
      <c r="A513" s="100">
        <v>7356</v>
      </c>
      <c r="B513" s="100"/>
      <c r="C513" s="101" t="s">
        <v>994</v>
      </c>
      <c r="D513" s="72">
        <v>57270</v>
      </c>
      <c r="E513" s="66">
        <v>56020</v>
      </c>
      <c r="F513" s="67">
        <v>50010</v>
      </c>
      <c r="G513" s="47" t="s">
        <v>269</v>
      </c>
      <c r="H513" s="47" t="s">
        <v>52</v>
      </c>
      <c r="I513" s="47" t="s">
        <v>843</v>
      </c>
      <c r="J513" s="47" t="s">
        <v>157</v>
      </c>
      <c r="K513" s="68" t="s">
        <v>271</v>
      </c>
    </row>
    <row r="514" spans="1:11" ht="31.5" x14ac:dyDescent="0.25">
      <c r="A514" s="95">
        <v>7357</v>
      </c>
      <c r="B514" s="95"/>
      <c r="C514" s="96" t="s">
        <v>995</v>
      </c>
      <c r="D514" s="70">
        <v>57910</v>
      </c>
      <c r="E514" s="56">
        <v>56056</v>
      </c>
      <c r="F514" s="49">
        <v>50010</v>
      </c>
      <c r="G514" s="48" t="s">
        <v>916</v>
      </c>
      <c r="H514" s="48" t="s">
        <v>52</v>
      </c>
      <c r="I514" s="48" t="s">
        <v>841</v>
      </c>
      <c r="J514" s="48" t="s">
        <v>10</v>
      </c>
      <c r="K514" s="57" t="s">
        <v>917</v>
      </c>
    </row>
    <row r="515" spans="1:11" x14ac:dyDescent="0.25">
      <c r="A515" s="95">
        <v>7358</v>
      </c>
      <c r="B515" s="95"/>
      <c r="C515" s="96" t="s">
        <v>996</v>
      </c>
      <c r="D515" s="70">
        <v>57270</v>
      </c>
      <c r="E515" s="56">
        <v>56020</v>
      </c>
      <c r="F515" s="49">
        <v>50010</v>
      </c>
      <c r="G515" s="48" t="s">
        <v>269</v>
      </c>
      <c r="H515" s="48" t="s">
        <v>52</v>
      </c>
      <c r="I515" s="48" t="s">
        <v>843</v>
      </c>
      <c r="J515" s="48" t="s">
        <v>157</v>
      </c>
      <c r="K515" s="57" t="s">
        <v>271</v>
      </c>
    </row>
    <row r="516" spans="1:11" ht="31.5" x14ac:dyDescent="0.25">
      <c r="A516" s="95">
        <v>7359</v>
      </c>
      <c r="B516" s="95"/>
      <c r="C516" s="96" t="s">
        <v>997</v>
      </c>
      <c r="D516" s="70">
        <v>57910</v>
      </c>
      <c r="E516" s="56">
        <v>56056</v>
      </c>
      <c r="F516" s="49">
        <v>50010</v>
      </c>
      <c r="G516" s="48" t="s">
        <v>916</v>
      </c>
      <c r="H516" s="48" t="s">
        <v>52</v>
      </c>
      <c r="I516" s="48" t="s">
        <v>841</v>
      </c>
      <c r="J516" s="48" t="s">
        <v>10</v>
      </c>
      <c r="K516" s="57" t="s">
        <v>917</v>
      </c>
    </row>
    <row r="517" spans="1:11" x14ac:dyDescent="0.25">
      <c r="A517" s="95">
        <v>7360</v>
      </c>
      <c r="B517" s="95"/>
      <c r="C517" s="96" t="s">
        <v>998</v>
      </c>
      <c r="D517" s="70">
        <v>57270</v>
      </c>
      <c r="E517" s="56">
        <v>56020</v>
      </c>
      <c r="F517" s="49">
        <v>50010</v>
      </c>
      <c r="G517" s="48" t="s">
        <v>269</v>
      </c>
      <c r="H517" s="48" t="s">
        <v>52</v>
      </c>
      <c r="I517" s="48" t="s">
        <v>843</v>
      </c>
      <c r="J517" s="48" t="s">
        <v>157</v>
      </c>
      <c r="K517" s="57" t="s">
        <v>271</v>
      </c>
    </row>
    <row r="518" spans="1:11" ht="31.5" x14ac:dyDescent="0.25">
      <c r="A518" s="95">
        <v>7361</v>
      </c>
      <c r="B518" s="95"/>
      <c r="C518" s="96" t="s">
        <v>999</v>
      </c>
      <c r="D518" s="70">
        <v>57910</v>
      </c>
      <c r="E518" s="56">
        <v>56056</v>
      </c>
      <c r="F518" s="49">
        <v>50010</v>
      </c>
      <c r="G518" s="48" t="s">
        <v>916</v>
      </c>
      <c r="H518" s="48" t="s">
        <v>52</v>
      </c>
      <c r="I518" s="48" t="s">
        <v>841</v>
      </c>
      <c r="J518" s="48" t="s">
        <v>10</v>
      </c>
      <c r="K518" s="57" t="s">
        <v>917</v>
      </c>
    </row>
    <row r="519" spans="1:11" x14ac:dyDescent="0.25">
      <c r="A519" s="95">
        <v>7362</v>
      </c>
      <c r="B519" s="95"/>
      <c r="C519" s="96" t="s">
        <v>1000</v>
      </c>
      <c r="D519" s="70">
        <v>57270</v>
      </c>
      <c r="E519" s="56">
        <v>56020</v>
      </c>
      <c r="F519" s="49">
        <v>50010</v>
      </c>
      <c r="G519" s="48" t="s">
        <v>269</v>
      </c>
      <c r="H519" s="48" t="s">
        <v>52</v>
      </c>
      <c r="I519" s="48" t="s">
        <v>843</v>
      </c>
      <c r="J519" s="48" t="s">
        <v>157</v>
      </c>
      <c r="K519" s="57" t="s">
        <v>271</v>
      </c>
    </row>
    <row r="520" spans="1:11" ht="31.5" x14ac:dyDescent="0.25">
      <c r="A520" s="95">
        <v>7363</v>
      </c>
      <c r="B520" s="95"/>
      <c r="C520" s="96" t="s">
        <v>1001</v>
      </c>
      <c r="D520" s="70">
        <v>57900</v>
      </c>
      <c r="E520" s="56">
        <v>56030</v>
      </c>
      <c r="F520" s="49">
        <v>50010</v>
      </c>
      <c r="G520" s="48" t="s">
        <v>845</v>
      </c>
      <c r="H520" s="48" t="s">
        <v>52</v>
      </c>
      <c r="I520" s="48" t="s">
        <v>841</v>
      </c>
      <c r="J520" s="48" t="s">
        <v>10</v>
      </c>
      <c r="K520" s="57" t="s">
        <v>846</v>
      </c>
    </row>
    <row r="521" spans="1:11" x14ac:dyDescent="0.25">
      <c r="A521" s="100">
        <v>7364</v>
      </c>
      <c r="B521" s="100"/>
      <c r="C521" s="101" t="s">
        <v>1002</v>
      </c>
      <c r="D521" s="72">
        <v>57270</v>
      </c>
      <c r="E521" s="66">
        <v>56020</v>
      </c>
      <c r="F521" s="67">
        <v>50010</v>
      </c>
      <c r="G521" s="47" t="s">
        <v>269</v>
      </c>
      <c r="H521" s="47" t="s">
        <v>52</v>
      </c>
      <c r="I521" s="47" t="s">
        <v>843</v>
      </c>
      <c r="J521" s="47" t="s">
        <v>157</v>
      </c>
      <c r="K521" s="68"/>
    </row>
    <row r="522" spans="1:11" x14ac:dyDescent="0.25">
      <c r="A522" s="95">
        <v>7365</v>
      </c>
      <c r="B522" s="95"/>
      <c r="C522" s="96" t="s">
        <v>929</v>
      </c>
      <c r="D522" s="70">
        <v>57271</v>
      </c>
      <c r="E522" s="56">
        <v>51038</v>
      </c>
      <c r="F522" s="49">
        <v>50010</v>
      </c>
      <c r="G522" s="48" t="s">
        <v>929</v>
      </c>
      <c r="H522" s="48" t="s">
        <v>70</v>
      </c>
      <c r="I522" s="48" t="s">
        <v>895</v>
      </c>
      <c r="J522" s="48" t="s">
        <v>10</v>
      </c>
      <c r="K522" s="57" t="s">
        <v>930</v>
      </c>
    </row>
    <row r="523" spans="1:11" ht="78.75" x14ac:dyDescent="0.25">
      <c r="A523" s="95">
        <v>7366</v>
      </c>
      <c r="B523" s="95"/>
      <c r="C523" s="96" t="s">
        <v>931</v>
      </c>
      <c r="D523" s="70">
        <v>57276</v>
      </c>
      <c r="E523" s="56">
        <v>51040</v>
      </c>
      <c r="F523" s="49">
        <v>50010</v>
      </c>
      <c r="G523" s="48" t="s">
        <v>931</v>
      </c>
      <c r="H523" s="48" t="s">
        <v>70</v>
      </c>
      <c r="I523" s="48" t="s">
        <v>895</v>
      </c>
      <c r="J523" s="48" t="s">
        <v>10</v>
      </c>
      <c r="K523" s="57" t="s">
        <v>932</v>
      </c>
    </row>
    <row r="524" spans="1:11" ht="31.5" x14ac:dyDescent="0.25">
      <c r="A524" s="100">
        <v>7367</v>
      </c>
      <c r="B524" s="100"/>
      <c r="C524" s="101" t="s">
        <v>933</v>
      </c>
      <c r="D524" s="72">
        <v>57277</v>
      </c>
      <c r="E524" s="66">
        <v>51041</v>
      </c>
      <c r="F524" s="67">
        <v>50010</v>
      </c>
      <c r="G524" s="47" t="s">
        <v>933</v>
      </c>
      <c r="H524" s="47" t="s">
        <v>70</v>
      </c>
      <c r="I524" s="47" t="s">
        <v>895</v>
      </c>
      <c r="J524" s="47" t="s">
        <v>10</v>
      </c>
      <c r="K524" s="68" t="s">
        <v>934</v>
      </c>
    </row>
    <row r="525" spans="1:11" ht="47.25" x14ac:dyDescent="0.25">
      <c r="A525" s="95">
        <v>7368</v>
      </c>
      <c r="B525" s="95"/>
      <c r="C525" s="96" t="s">
        <v>935</v>
      </c>
      <c r="D525" s="70">
        <v>57278</v>
      </c>
      <c r="E525" s="56">
        <v>51042</v>
      </c>
      <c r="F525" s="49">
        <v>50010</v>
      </c>
      <c r="G525" s="48" t="s">
        <v>935</v>
      </c>
      <c r="H525" s="48" t="s">
        <v>70</v>
      </c>
      <c r="I525" s="48" t="s">
        <v>895</v>
      </c>
      <c r="J525" s="48" t="s">
        <v>10</v>
      </c>
      <c r="K525" s="57" t="s">
        <v>936</v>
      </c>
    </row>
    <row r="526" spans="1:11" ht="31.5" x14ac:dyDescent="0.25">
      <c r="A526" s="66">
        <v>7370</v>
      </c>
      <c r="B526" s="66"/>
      <c r="C526" s="47" t="s">
        <v>1003</v>
      </c>
      <c r="D526" s="72">
        <v>57240</v>
      </c>
      <c r="E526" s="66">
        <v>51035</v>
      </c>
      <c r="F526" s="67">
        <v>50010</v>
      </c>
      <c r="G526" s="47" t="s">
        <v>938</v>
      </c>
      <c r="H526" s="47" t="s">
        <v>70</v>
      </c>
      <c r="I526" s="47" t="s">
        <v>895</v>
      </c>
      <c r="J526" s="47" t="s">
        <v>10</v>
      </c>
      <c r="K526" s="68" t="s">
        <v>1004</v>
      </c>
    </row>
    <row r="527" spans="1:11" x14ac:dyDescent="0.25">
      <c r="A527" s="56">
        <v>7371</v>
      </c>
      <c r="B527" s="56"/>
      <c r="C527" s="48" t="s">
        <v>1005</v>
      </c>
      <c r="D527" s="70">
        <v>57250</v>
      </c>
      <c r="E527" s="56">
        <v>51003</v>
      </c>
      <c r="F527" s="49">
        <v>50010</v>
      </c>
      <c r="G527" s="48" t="s">
        <v>1006</v>
      </c>
      <c r="H527" s="48" t="s">
        <v>265</v>
      </c>
      <c r="I527" s="48" t="s">
        <v>266</v>
      </c>
      <c r="J527" s="48" t="s">
        <v>157</v>
      </c>
      <c r="K527" s="57" t="s">
        <v>942</v>
      </c>
    </row>
    <row r="528" spans="1:11" ht="47.25" x14ac:dyDescent="0.25">
      <c r="A528" s="56">
        <v>7372</v>
      </c>
      <c r="B528" s="56"/>
      <c r="C528" s="48" t="s">
        <v>943</v>
      </c>
      <c r="D528" s="70"/>
      <c r="E528" s="56">
        <v>56032</v>
      </c>
      <c r="F528" s="49">
        <v>50010</v>
      </c>
      <c r="G528" s="48" t="s">
        <v>943</v>
      </c>
      <c r="H528" s="48"/>
      <c r="I528" s="48"/>
      <c r="J528" s="97"/>
      <c r="K528" s="57" t="s">
        <v>944</v>
      </c>
    </row>
    <row r="529" spans="1:11" ht="31.5" x14ac:dyDescent="0.25">
      <c r="A529" s="56">
        <v>7373</v>
      </c>
      <c r="B529" s="56"/>
      <c r="C529" s="48" t="s">
        <v>945</v>
      </c>
      <c r="D529" s="70"/>
      <c r="E529" s="56">
        <v>56033</v>
      </c>
      <c r="F529" s="49">
        <v>50010</v>
      </c>
      <c r="G529" s="48" t="s">
        <v>945</v>
      </c>
      <c r="H529" s="48"/>
      <c r="I529" s="48"/>
      <c r="J529" s="97"/>
      <c r="K529" s="57" t="s">
        <v>946</v>
      </c>
    </row>
    <row r="530" spans="1:11" x14ac:dyDescent="0.25">
      <c r="A530" s="56">
        <v>7374</v>
      </c>
      <c r="B530" s="56"/>
      <c r="C530" s="48" t="s">
        <v>947</v>
      </c>
      <c r="D530" s="70"/>
      <c r="E530" s="56">
        <v>56041</v>
      </c>
      <c r="F530" s="49">
        <v>50010</v>
      </c>
      <c r="G530" s="48" t="s">
        <v>947</v>
      </c>
      <c r="H530" s="48"/>
      <c r="I530" s="48"/>
      <c r="J530" s="97"/>
      <c r="K530" s="57" t="s">
        <v>948</v>
      </c>
    </row>
    <row r="531" spans="1:11" ht="31.5" x14ac:dyDescent="0.25">
      <c r="A531" s="56">
        <v>7375</v>
      </c>
      <c r="B531" s="56"/>
      <c r="C531" s="48" t="s">
        <v>949</v>
      </c>
      <c r="D531" s="70"/>
      <c r="E531" s="56">
        <v>56051</v>
      </c>
      <c r="F531" s="49">
        <v>50010</v>
      </c>
      <c r="G531" s="48" t="s">
        <v>949</v>
      </c>
      <c r="H531" s="48"/>
      <c r="I531" s="48"/>
      <c r="J531" s="97"/>
      <c r="K531" s="57" t="s">
        <v>950</v>
      </c>
    </row>
    <row r="532" spans="1:11" ht="63" x14ac:dyDescent="0.25">
      <c r="A532" s="56">
        <v>7376</v>
      </c>
      <c r="B532" s="56"/>
      <c r="C532" s="48" t="s">
        <v>951</v>
      </c>
      <c r="D532" s="70"/>
      <c r="E532" s="56">
        <v>56055</v>
      </c>
      <c r="F532" s="49">
        <v>50010</v>
      </c>
      <c r="G532" s="48" t="s">
        <v>951</v>
      </c>
      <c r="H532" s="48"/>
      <c r="I532" s="48"/>
      <c r="J532" s="97"/>
      <c r="K532" s="57" t="s">
        <v>952</v>
      </c>
    </row>
    <row r="533" spans="1:11" ht="31.5" x14ac:dyDescent="0.25">
      <c r="A533" s="56">
        <v>7377</v>
      </c>
      <c r="B533" s="56"/>
      <c r="C533" s="48" t="s">
        <v>953</v>
      </c>
      <c r="D533" s="70"/>
      <c r="E533" s="56">
        <v>56057</v>
      </c>
      <c r="F533" s="49">
        <v>50010</v>
      </c>
      <c r="G533" s="48" t="s">
        <v>953</v>
      </c>
      <c r="H533" s="48"/>
      <c r="I533" s="48"/>
      <c r="J533" s="97"/>
      <c r="K533" s="57" t="s">
        <v>954</v>
      </c>
    </row>
    <row r="534" spans="1:11" ht="31.5" x14ac:dyDescent="0.25">
      <c r="A534" s="56">
        <v>7380</v>
      </c>
      <c r="B534" s="56"/>
      <c r="C534" s="48" t="s">
        <v>1007</v>
      </c>
      <c r="D534" s="70">
        <v>57720</v>
      </c>
      <c r="E534" s="56">
        <v>51034</v>
      </c>
      <c r="F534" s="49">
        <v>50010</v>
      </c>
      <c r="G534" s="48" t="s">
        <v>956</v>
      </c>
      <c r="H534" s="48" t="s">
        <v>70</v>
      </c>
      <c r="I534" s="48" t="s">
        <v>895</v>
      </c>
      <c r="J534" s="48" t="s">
        <v>10</v>
      </c>
      <c r="K534" s="102" t="s">
        <v>957</v>
      </c>
    </row>
    <row r="535" spans="1:11" x14ac:dyDescent="0.25">
      <c r="A535" s="56">
        <v>7381</v>
      </c>
      <c r="B535" s="56"/>
      <c r="C535" s="48" t="s">
        <v>1008</v>
      </c>
      <c r="D535" s="70">
        <v>57250</v>
      </c>
      <c r="E535" s="56">
        <v>51003</v>
      </c>
      <c r="F535" s="49">
        <v>50010</v>
      </c>
      <c r="G535" s="48" t="s">
        <v>1006</v>
      </c>
      <c r="H535" s="48" t="s">
        <v>265</v>
      </c>
      <c r="I535" s="48" t="s">
        <v>266</v>
      </c>
      <c r="J535" s="48" t="s">
        <v>157</v>
      </c>
      <c r="K535" s="57" t="s">
        <v>942</v>
      </c>
    </row>
    <row r="536" spans="1:11" ht="31.5" x14ac:dyDescent="0.25">
      <c r="A536" s="56">
        <v>7390</v>
      </c>
      <c r="B536" s="56"/>
      <c r="C536" s="48" t="s">
        <v>1009</v>
      </c>
      <c r="D536" s="70">
        <v>57520</v>
      </c>
      <c r="E536" s="56">
        <v>56050</v>
      </c>
      <c r="F536" s="49">
        <v>50010</v>
      </c>
      <c r="G536" s="48" t="s">
        <v>960</v>
      </c>
      <c r="H536" s="48" t="s">
        <v>52</v>
      </c>
      <c r="I536" s="48" t="s">
        <v>841</v>
      </c>
      <c r="J536" s="48" t="s">
        <v>10</v>
      </c>
      <c r="K536" s="57" t="s">
        <v>961</v>
      </c>
    </row>
    <row r="537" spans="1:11" ht="31.5" x14ac:dyDescent="0.25">
      <c r="A537" s="56">
        <v>7391</v>
      </c>
      <c r="B537" s="56"/>
      <c r="C537" s="48" t="s">
        <v>1010</v>
      </c>
      <c r="D537" s="70">
        <v>57520</v>
      </c>
      <c r="E537" s="56">
        <v>56050</v>
      </c>
      <c r="F537" s="49">
        <v>50010</v>
      </c>
      <c r="G537" s="48" t="s">
        <v>960</v>
      </c>
      <c r="H537" s="48" t="s">
        <v>52</v>
      </c>
      <c r="I537" s="48" t="s">
        <v>841</v>
      </c>
      <c r="J537" s="48" t="s">
        <v>10</v>
      </c>
      <c r="K537" s="57" t="s">
        <v>961</v>
      </c>
    </row>
    <row r="538" spans="1:11" ht="63" x14ac:dyDescent="0.25">
      <c r="A538" s="56">
        <v>7395</v>
      </c>
      <c r="B538" s="56"/>
      <c r="C538" s="48" t="s">
        <v>1011</v>
      </c>
      <c r="D538" s="70">
        <v>59910</v>
      </c>
      <c r="E538" s="56">
        <v>58971</v>
      </c>
      <c r="F538" s="49">
        <v>50010</v>
      </c>
      <c r="G538" s="48" t="s">
        <v>64</v>
      </c>
      <c r="H538" s="48" t="s">
        <v>65</v>
      </c>
      <c r="I538" s="48" t="s">
        <v>64</v>
      </c>
      <c r="J538" s="48" t="s">
        <v>48</v>
      </c>
      <c r="K538" s="57" t="s">
        <v>66</v>
      </c>
    </row>
    <row r="539" spans="1:11" ht="31.5" x14ac:dyDescent="0.25">
      <c r="A539" s="56">
        <v>7405</v>
      </c>
      <c r="B539" s="56"/>
      <c r="C539" s="48" t="s">
        <v>1012</v>
      </c>
      <c r="D539" s="70">
        <v>57280</v>
      </c>
      <c r="E539" s="56">
        <v>56040</v>
      </c>
      <c r="F539" s="49">
        <v>50010</v>
      </c>
      <c r="G539" s="48" t="s">
        <v>869</v>
      </c>
      <c r="H539" s="48" t="s">
        <v>52</v>
      </c>
      <c r="I539" s="48" t="s">
        <v>841</v>
      </c>
      <c r="J539" s="48" t="s">
        <v>10</v>
      </c>
      <c r="K539" s="57" t="s">
        <v>870</v>
      </c>
    </row>
    <row r="540" spans="1:11" ht="47.25" x14ac:dyDescent="0.25">
      <c r="A540" s="56" t="s">
        <v>1013</v>
      </c>
      <c r="B540" s="56"/>
      <c r="C540" s="48" t="s">
        <v>1014</v>
      </c>
      <c r="D540" s="70">
        <v>56343</v>
      </c>
      <c r="E540" s="56">
        <v>51085</v>
      </c>
      <c r="F540" s="49">
        <v>50010</v>
      </c>
      <c r="G540" s="48" t="s">
        <v>544</v>
      </c>
      <c r="H540" s="48"/>
      <c r="I540" s="48"/>
      <c r="J540" s="48"/>
      <c r="K540" s="57" t="s">
        <v>545</v>
      </c>
    </row>
    <row r="541" spans="1:11" x14ac:dyDescent="0.25">
      <c r="A541" s="56">
        <v>7599</v>
      </c>
      <c r="B541" s="56"/>
      <c r="C541" s="48" t="s">
        <v>1015</v>
      </c>
      <c r="D541" s="70">
        <v>71090</v>
      </c>
      <c r="E541" s="56">
        <v>55041</v>
      </c>
      <c r="F541" s="105">
        <v>50010</v>
      </c>
      <c r="G541" s="48" t="s">
        <v>1016</v>
      </c>
      <c r="H541" s="48" t="s">
        <v>181</v>
      </c>
      <c r="I541" s="48" t="s">
        <v>1016</v>
      </c>
      <c r="J541" s="97" t="s">
        <v>157</v>
      </c>
      <c r="K541" s="57" t="s">
        <v>1017</v>
      </c>
    </row>
    <row r="542" spans="1:11" ht="31.5" x14ac:dyDescent="0.25">
      <c r="A542" s="66">
        <v>7649</v>
      </c>
      <c r="B542" s="66"/>
      <c r="C542" s="47" t="s">
        <v>1018</v>
      </c>
      <c r="D542" s="72">
        <v>57280</v>
      </c>
      <c r="E542" s="66">
        <v>56040</v>
      </c>
      <c r="F542" s="106">
        <v>50010</v>
      </c>
      <c r="G542" s="47" t="s">
        <v>869</v>
      </c>
      <c r="H542" s="47" t="s">
        <v>52</v>
      </c>
      <c r="I542" s="107" t="s">
        <v>841</v>
      </c>
      <c r="J542" s="107" t="s">
        <v>10</v>
      </c>
      <c r="K542" s="68" t="s">
        <v>870</v>
      </c>
    </row>
    <row r="543" spans="1:11" x14ac:dyDescent="0.25">
      <c r="A543" s="56">
        <v>7659</v>
      </c>
      <c r="B543" s="56"/>
      <c r="C543" s="48" t="s">
        <v>1019</v>
      </c>
      <c r="D543" s="70">
        <v>57300</v>
      </c>
      <c r="E543" s="56">
        <v>56052</v>
      </c>
      <c r="F543" s="105">
        <v>50010</v>
      </c>
      <c r="G543" s="48" t="s">
        <v>873</v>
      </c>
      <c r="H543" s="48" t="s">
        <v>52</v>
      </c>
      <c r="I543" s="97" t="s">
        <v>841</v>
      </c>
      <c r="J543" s="97" t="s">
        <v>10</v>
      </c>
      <c r="K543" s="57" t="s">
        <v>874</v>
      </c>
    </row>
    <row r="544" spans="1:11" ht="47.25" x14ac:dyDescent="0.25">
      <c r="A544" s="66">
        <v>7669</v>
      </c>
      <c r="B544" s="66"/>
      <c r="C544" s="47" t="s">
        <v>1020</v>
      </c>
      <c r="D544" s="72">
        <v>57901</v>
      </c>
      <c r="E544" s="66">
        <v>57035</v>
      </c>
      <c r="F544" s="106">
        <v>50010</v>
      </c>
      <c r="G544" s="47" t="s">
        <v>830</v>
      </c>
      <c r="H544" s="47" t="s">
        <v>52</v>
      </c>
      <c r="I544" s="107" t="s">
        <v>48</v>
      </c>
      <c r="J544" s="107" t="s">
        <v>48</v>
      </c>
      <c r="K544" s="68" t="s">
        <v>128</v>
      </c>
    </row>
    <row r="545" spans="1:11" x14ac:dyDescent="0.25">
      <c r="A545" s="59"/>
      <c r="B545" s="59"/>
      <c r="C545" s="61"/>
      <c r="D545" s="71"/>
      <c r="E545" s="59"/>
      <c r="F545" s="60"/>
      <c r="G545" s="61"/>
      <c r="H545" s="61"/>
      <c r="I545" s="61"/>
      <c r="J545" s="61"/>
      <c r="K545" s="62"/>
    </row>
    <row r="546" spans="1:11" x14ac:dyDescent="0.25">
      <c r="A546" s="59"/>
      <c r="B546" s="59"/>
      <c r="C546" s="61"/>
      <c r="D546" s="40" t="s">
        <v>1021</v>
      </c>
      <c r="E546" s="59"/>
      <c r="F546" s="60"/>
      <c r="G546" s="61"/>
      <c r="H546" s="61"/>
      <c r="I546" s="61"/>
      <c r="J546" s="61"/>
      <c r="K546" s="62"/>
    </row>
    <row r="547" spans="1:11" x14ac:dyDescent="0.25">
      <c r="A547" s="59"/>
      <c r="B547" s="59"/>
      <c r="C547" s="61"/>
      <c r="D547" s="71"/>
      <c r="E547" s="59"/>
      <c r="F547" s="60"/>
      <c r="G547" s="61"/>
      <c r="H547" s="61"/>
      <c r="I547" s="61"/>
      <c r="J547" s="61"/>
      <c r="K547" s="62"/>
    </row>
    <row r="548" spans="1:11" x14ac:dyDescent="0.25">
      <c r="A548" s="46">
        <v>8000</v>
      </c>
      <c r="B548" s="46"/>
      <c r="C548" s="44" t="s">
        <v>1022</v>
      </c>
      <c r="D548" s="45">
        <v>58908</v>
      </c>
      <c r="E548" s="46">
        <v>50010</v>
      </c>
      <c r="F548" s="108">
        <v>50010</v>
      </c>
      <c r="G548" s="44" t="s">
        <v>32</v>
      </c>
      <c r="H548" s="44"/>
      <c r="I548" s="44"/>
      <c r="J548" s="44"/>
      <c r="K548" s="73"/>
    </row>
    <row r="549" spans="1:11" ht="78.75" x14ac:dyDescent="0.25">
      <c r="A549" s="56">
        <v>8011</v>
      </c>
      <c r="B549" s="56"/>
      <c r="C549" s="48" t="s">
        <v>1023</v>
      </c>
      <c r="D549" s="70">
        <v>58100</v>
      </c>
      <c r="E549" s="56">
        <v>60074</v>
      </c>
      <c r="F549" s="49">
        <v>50010</v>
      </c>
      <c r="G549" s="48" t="s">
        <v>1024</v>
      </c>
      <c r="H549" s="48" t="s">
        <v>1025</v>
      </c>
      <c r="I549" s="48" t="s">
        <v>1026</v>
      </c>
      <c r="J549" s="48" t="s">
        <v>1027</v>
      </c>
      <c r="K549" s="57" t="s">
        <v>1028</v>
      </c>
    </row>
    <row r="550" spans="1:11" ht="78.75" x14ac:dyDescent="0.25">
      <c r="A550" s="56">
        <v>8012</v>
      </c>
      <c r="B550" s="56"/>
      <c r="C550" s="48" t="s">
        <v>1029</v>
      </c>
      <c r="D550" s="70">
        <v>58100</v>
      </c>
      <c r="E550" s="56">
        <v>60074</v>
      </c>
      <c r="F550" s="49">
        <v>50010</v>
      </c>
      <c r="G550" s="48" t="s">
        <v>1024</v>
      </c>
      <c r="H550" s="48" t="s">
        <v>1025</v>
      </c>
      <c r="I550" s="48" t="s">
        <v>1026</v>
      </c>
      <c r="J550" s="48" t="s">
        <v>1027</v>
      </c>
      <c r="K550" s="57" t="s">
        <v>1028</v>
      </c>
    </row>
    <row r="551" spans="1:11" ht="63" x14ac:dyDescent="0.25">
      <c r="A551" s="56">
        <v>8014</v>
      </c>
      <c r="B551" s="56"/>
      <c r="C551" s="48" t="s">
        <v>1030</v>
      </c>
      <c r="D551" s="70">
        <v>58350</v>
      </c>
      <c r="E551" s="56">
        <v>60071</v>
      </c>
      <c r="F551" s="49">
        <v>50010</v>
      </c>
      <c r="G551" s="48" t="s">
        <v>1030</v>
      </c>
      <c r="H551" s="48" t="s">
        <v>1025</v>
      </c>
      <c r="I551" s="48" t="s">
        <v>1026</v>
      </c>
      <c r="J551" s="48" t="s">
        <v>1027</v>
      </c>
      <c r="K551" s="57" t="s">
        <v>1031</v>
      </c>
    </row>
    <row r="552" spans="1:11" ht="63" x14ac:dyDescent="0.25">
      <c r="A552" s="56">
        <v>8021</v>
      </c>
      <c r="B552" s="56"/>
      <c r="C552" s="48" t="s">
        <v>1032</v>
      </c>
      <c r="D552" s="70">
        <v>58210</v>
      </c>
      <c r="E552" s="56">
        <v>60077</v>
      </c>
      <c r="F552" s="49">
        <v>50010</v>
      </c>
      <c r="G552" s="48" t="s">
        <v>1033</v>
      </c>
      <c r="H552" s="48" t="s">
        <v>1025</v>
      </c>
      <c r="I552" s="48" t="s">
        <v>1026</v>
      </c>
      <c r="J552" s="48" t="s">
        <v>1027</v>
      </c>
      <c r="K552" s="57" t="s">
        <v>1034</v>
      </c>
    </row>
    <row r="553" spans="1:11" ht="31.5" x14ac:dyDescent="0.25">
      <c r="A553" s="56">
        <v>8024</v>
      </c>
      <c r="B553" s="56"/>
      <c r="C553" s="48" t="s">
        <v>1035</v>
      </c>
      <c r="D553" s="70">
        <v>58240</v>
      </c>
      <c r="E553" s="56">
        <v>60001</v>
      </c>
      <c r="F553" s="49">
        <v>50010</v>
      </c>
      <c r="G553" s="48" t="s">
        <v>1035</v>
      </c>
      <c r="H553" s="48" t="s">
        <v>1025</v>
      </c>
      <c r="I553" s="48" t="s">
        <v>1026</v>
      </c>
      <c r="J553" s="48" t="s">
        <v>1027</v>
      </c>
      <c r="K553" s="57" t="s">
        <v>1036</v>
      </c>
    </row>
    <row r="554" spans="1:11" ht="31.5" x14ac:dyDescent="0.25">
      <c r="A554" s="56">
        <v>8030</v>
      </c>
      <c r="B554" s="56"/>
      <c r="C554" s="48" t="s">
        <v>1037</v>
      </c>
      <c r="D554" s="70">
        <v>58300</v>
      </c>
      <c r="E554" s="56">
        <v>60015</v>
      </c>
      <c r="F554" s="49">
        <v>50010</v>
      </c>
      <c r="G554" s="48" t="s">
        <v>1038</v>
      </c>
      <c r="H554" s="48" t="s">
        <v>1025</v>
      </c>
      <c r="I554" s="48" t="s">
        <v>1026</v>
      </c>
      <c r="J554" s="48" t="s">
        <v>1027</v>
      </c>
      <c r="K554" s="57" t="s">
        <v>1039</v>
      </c>
    </row>
    <row r="555" spans="1:11" ht="31.5" x14ac:dyDescent="0.25">
      <c r="A555" s="56">
        <v>8040</v>
      </c>
      <c r="B555" s="56"/>
      <c r="C555" s="48" t="s">
        <v>1040</v>
      </c>
      <c r="D555" s="70">
        <v>58400</v>
      </c>
      <c r="E555" s="56">
        <v>60025</v>
      </c>
      <c r="F555" s="49">
        <v>50010</v>
      </c>
      <c r="G555" s="48" t="s">
        <v>1040</v>
      </c>
      <c r="H555" s="48" t="s">
        <v>1025</v>
      </c>
      <c r="I555" s="48" t="s">
        <v>1026</v>
      </c>
      <c r="J555" s="48" t="s">
        <v>1027</v>
      </c>
      <c r="K555" s="109" t="s">
        <v>1041</v>
      </c>
    </row>
    <row r="556" spans="1:11" ht="31.5" x14ac:dyDescent="0.25">
      <c r="A556" s="56">
        <v>8041</v>
      </c>
      <c r="B556" s="56"/>
      <c r="C556" s="48" t="s">
        <v>1042</v>
      </c>
      <c r="D556" s="70">
        <v>58401</v>
      </c>
      <c r="E556" s="56">
        <v>60040</v>
      </c>
      <c r="F556" s="49">
        <v>50010</v>
      </c>
      <c r="G556" s="48" t="s">
        <v>1042</v>
      </c>
      <c r="H556" s="48" t="s">
        <v>1025</v>
      </c>
      <c r="I556" s="48" t="s">
        <v>1026</v>
      </c>
      <c r="J556" s="48" t="s">
        <v>1027</v>
      </c>
      <c r="K556" s="109" t="s">
        <v>1043</v>
      </c>
    </row>
    <row r="557" spans="1:11" ht="31.5" x14ac:dyDescent="0.25">
      <c r="A557" s="56">
        <v>8050</v>
      </c>
      <c r="B557" s="56"/>
      <c r="C557" s="48" t="s">
        <v>1044</v>
      </c>
      <c r="D557" s="70">
        <v>58500</v>
      </c>
      <c r="E557" s="56">
        <v>60086</v>
      </c>
      <c r="F557" s="49">
        <v>50010</v>
      </c>
      <c r="G557" s="48" t="s">
        <v>1045</v>
      </c>
      <c r="H557" s="48" t="s">
        <v>1025</v>
      </c>
      <c r="I557" s="48" t="s">
        <v>1026</v>
      </c>
      <c r="J557" s="48" t="s">
        <v>1027</v>
      </c>
      <c r="K557" s="57" t="s">
        <v>1046</v>
      </c>
    </row>
    <row r="558" spans="1:11" ht="31.5" x14ac:dyDescent="0.25">
      <c r="A558" s="56">
        <v>8060</v>
      </c>
      <c r="B558" s="56"/>
      <c r="C558" s="48" t="s">
        <v>1047</v>
      </c>
      <c r="D558" s="70">
        <v>58600</v>
      </c>
      <c r="E558" s="56">
        <v>60080</v>
      </c>
      <c r="F558" s="49">
        <v>50010</v>
      </c>
      <c r="G558" s="48" t="s">
        <v>1048</v>
      </c>
      <c r="H558" s="48" t="s">
        <v>1025</v>
      </c>
      <c r="I558" s="48" t="s">
        <v>1026</v>
      </c>
      <c r="J558" s="48" t="s">
        <v>1027</v>
      </c>
      <c r="K558" s="57" t="s">
        <v>1049</v>
      </c>
    </row>
    <row r="559" spans="1:11" ht="47.25" x14ac:dyDescent="0.25">
      <c r="A559" s="56">
        <v>8061</v>
      </c>
      <c r="B559" s="56"/>
      <c r="C559" s="48" t="s">
        <v>1050</v>
      </c>
      <c r="D559" s="70">
        <v>58610</v>
      </c>
      <c r="E559" s="56">
        <v>60101</v>
      </c>
      <c r="F559" s="49">
        <v>50010</v>
      </c>
      <c r="G559" s="48" t="s">
        <v>1051</v>
      </c>
      <c r="H559" s="48" t="s">
        <v>1025</v>
      </c>
      <c r="I559" s="48" t="s">
        <v>1026</v>
      </c>
      <c r="J559" s="48" t="s">
        <v>1027</v>
      </c>
      <c r="K559" s="57" t="s">
        <v>1052</v>
      </c>
    </row>
    <row r="560" spans="1:11" ht="31.5" x14ac:dyDescent="0.25">
      <c r="A560" s="56">
        <v>8066</v>
      </c>
      <c r="B560" s="56"/>
      <c r="C560" s="48" t="s">
        <v>1053</v>
      </c>
      <c r="D560" s="70">
        <v>58660</v>
      </c>
      <c r="E560" s="56">
        <v>60010</v>
      </c>
      <c r="F560" s="49">
        <v>50010</v>
      </c>
      <c r="G560" s="48" t="s">
        <v>1053</v>
      </c>
      <c r="H560" s="48" t="s">
        <v>1025</v>
      </c>
      <c r="I560" s="48" t="s">
        <v>1026</v>
      </c>
      <c r="J560" s="48" t="s">
        <v>1027</v>
      </c>
      <c r="K560" s="57" t="s">
        <v>1054</v>
      </c>
    </row>
    <row r="561" spans="1:11" x14ac:dyDescent="0.25">
      <c r="A561" s="56">
        <v>8070</v>
      </c>
      <c r="B561" s="56"/>
      <c r="C561" s="48" t="s">
        <v>1055</v>
      </c>
      <c r="D561" s="70">
        <v>58700</v>
      </c>
      <c r="E561" s="56">
        <v>60004</v>
      </c>
      <c r="F561" s="49">
        <v>50010</v>
      </c>
      <c r="G561" s="48" t="s">
        <v>1055</v>
      </c>
      <c r="H561" s="48" t="s">
        <v>1025</v>
      </c>
      <c r="I561" s="48" t="s">
        <v>1026</v>
      </c>
      <c r="J561" s="48" t="s">
        <v>1027</v>
      </c>
      <c r="K561" s="57" t="s">
        <v>1056</v>
      </c>
    </row>
    <row r="562" spans="1:11" ht="47.25" x14ac:dyDescent="0.25">
      <c r="A562" s="56">
        <v>8080</v>
      </c>
      <c r="B562" s="56"/>
      <c r="C562" s="48" t="s">
        <v>1057</v>
      </c>
      <c r="D562" s="70">
        <v>58800</v>
      </c>
      <c r="E562" s="56">
        <v>60020</v>
      </c>
      <c r="F562" s="49">
        <v>50010</v>
      </c>
      <c r="G562" s="48" t="s">
        <v>1058</v>
      </c>
      <c r="H562" s="48" t="s">
        <v>1025</v>
      </c>
      <c r="I562" s="48" t="s">
        <v>1026</v>
      </c>
      <c r="J562" s="48" t="s">
        <v>1027</v>
      </c>
      <c r="K562" s="57" t="s">
        <v>1059</v>
      </c>
    </row>
    <row r="563" spans="1:11" x14ac:dyDescent="0.25">
      <c r="A563" s="56">
        <v>8083</v>
      </c>
      <c r="B563" s="56"/>
      <c r="C563" s="48" t="s">
        <v>1060</v>
      </c>
      <c r="D563" s="70">
        <v>58830</v>
      </c>
      <c r="E563" s="56">
        <v>60100</v>
      </c>
      <c r="F563" s="49">
        <v>50010</v>
      </c>
      <c r="G563" s="48" t="s">
        <v>1061</v>
      </c>
      <c r="H563" s="48" t="s">
        <v>1025</v>
      </c>
      <c r="I563" s="48" t="s">
        <v>1026</v>
      </c>
      <c r="J563" s="48" t="s">
        <v>1027</v>
      </c>
      <c r="K563" s="57" t="s">
        <v>1062</v>
      </c>
    </row>
    <row r="564" spans="1:11" ht="78.75" x14ac:dyDescent="0.25">
      <c r="A564" s="56">
        <v>8086</v>
      </c>
      <c r="B564" s="56"/>
      <c r="C564" s="48" t="s">
        <v>1063</v>
      </c>
      <c r="D564" s="70">
        <v>58100</v>
      </c>
      <c r="E564" s="56">
        <v>60074</v>
      </c>
      <c r="F564" s="49">
        <v>50010</v>
      </c>
      <c r="G564" s="48" t="s">
        <v>1064</v>
      </c>
      <c r="H564" s="48" t="s">
        <v>1025</v>
      </c>
      <c r="I564" s="48" t="s">
        <v>1026</v>
      </c>
      <c r="J564" s="48" t="s">
        <v>1027</v>
      </c>
      <c r="K564" s="57" t="s">
        <v>1028</v>
      </c>
    </row>
    <row r="565" spans="1:11" x14ac:dyDescent="0.25">
      <c r="A565" s="59"/>
      <c r="B565" s="59"/>
      <c r="C565" s="61"/>
      <c r="D565" s="71"/>
      <c r="E565" s="59"/>
      <c r="F565" s="71"/>
      <c r="G565" s="61"/>
      <c r="H565" s="61"/>
    </row>
    <row r="566" spans="1:11" x14ac:dyDescent="0.25">
      <c r="A566" s="59"/>
      <c r="B566" s="59"/>
      <c r="C566" s="61"/>
      <c r="D566" s="71"/>
      <c r="E566" s="59"/>
      <c r="F566" s="71"/>
      <c r="G566" s="61"/>
      <c r="H566" s="61"/>
    </row>
    <row r="567" spans="1:11" x14ac:dyDescent="0.25">
      <c r="A567" s="59"/>
      <c r="B567" s="59"/>
      <c r="C567" s="61"/>
      <c r="D567" s="71"/>
      <c r="E567" s="59"/>
      <c r="F567" s="71"/>
      <c r="G567" s="61"/>
      <c r="H567" s="61"/>
    </row>
    <row r="568" spans="1:11" x14ac:dyDescent="0.25">
      <c r="A568" s="59"/>
      <c r="B568" s="59"/>
      <c r="C568" s="61"/>
      <c r="D568" s="40" t="s">
        <v>1065</v>
      </c>
      <c r="E568" s="41"/>
      <c r="F568" s="40"/>
      <c r="G568" s="61"/>
      <c r="H568" s="61"/>
    </row>
    <row r="569" spans="1:11" x14ac:dyDescent="0.25">
      <c r="A569" s="59"/>
      <c r="B569" s="59"/>
      <c r="C569" s="61"/>
      <c r="D569" s="76"/>
      <c r="E569" s="41"/>
      <c r="F569" s="76"/>
      <c r="G569" s="61"/>
      <c r="H569" s="61"/>
    </row>
    <row r="570" spans="1:11" x14ac:dyDescent="0.25">
      <c r="A570" s="46">
        <v>5900</v>
      </c>
      <c r="B570" s="46"/>
      <c r="C570" s="44" t="s">
        <v>1066</v>
      </c>
      <c r="D570" s="45">
        <v>61304</v>
      </c>
      <c r="E570" s="46">
        <v>60300</v>
      </c>
      <c r="F570" s="45">
        <v>60300</v>
      </c>
      <c r="G570" s="110" t="s">
        <v>32</v>
      </c>
      <c r="H570" s="44" t="s">
        <v>1067</v>
      </c>
      <c r="I570" s="44" t="s">
        <v>11</v>
      </c>
      <c r="J570" s="44" t="s">
        <v>11</v>
      </c>
      <c r="K570" s="73"/>
    </row>
    <row r="571" spans="1:11" ht="126" x14ac:dyDescent="0.25">
      <c r="A571" s="56">
        <v>5902</v>
      </c>
      <c r="B571" s="56"/>
      <c r="C571" s="48" t="s">
        <v>1068</v>
      </c>
      <c r="D571" s="70">
        <v>61121</v>
      </c>
      <c r="E571" s="56">
        <v>60301</v>
      </c>
      <c r="F571" s="70">
        <v>60300</v>
      </c>
      <c r="G571" s="48" t="s">
        <v>1069</v>
      </c>
      <c r="H571" s="52" t="s">
        <v>1067</v>
      </c>
      <c r="I571" s="52" t="s">
        <v>11</v>
      </c>
      <c r="J571" s="52" t="s">
        <v>11</v>
      </c>
      <c r="K571" s="57" t="s">
        <v>1070</v>
      </c>
    </row>
    <row r="572" spans="1:11" ht="126" x14ac:dyDescent="0.25">
      <c r="A572" s="56">
        <v>5907</v>
      </c>
      <c r="B572" s="56"/>
      <c r="C572" s="48" t="s">
        <v>1071</v>
      </c>
      <c r="D572" s="70">
        <v>61121</v>
      </c>
      <c r="E572" s="56">
        <v>60301</v>
      </c>
      <c r="F572" s="70">
        <v>60300</v>
      </c>
      <c r="G572" s="48" t="s">
        <v>1069</v>
      </c>
      <c r="H572" s="52" t="s">
        <v>1067</v>
      </c>
      <c r="I572" s="52" t="s">
        <v>11</v>
      </c>
      <c r="J572" s="52" t="s">
        <v>11</v>
      </c>
      <c r="K572" s="57" t="s">
        <v>1070</v>
      </c>
    </row>
    <row r="573" spans="1:11" ht="126" x14ac:dyDescent="0.25">
      <c r="A573" s="56">
        <v>5911</v>
      </c>
      <c r="B573" s="56"/>
      <c r="C573" s="48" t="s">
        <v>1072</v>
      </c>
      <c r="D573" s="70">
        <v>61121</v>
      </c>
      <c r="E573" s="56">
        <v>60301</v>
      </c>
      <c r="F573" s="70">
        <v>60300</v>
      </c>
      <c r="G573" s="48" t="s">
        <v>1069</v>
      </c>
      <c r="H573" s="52" t="s">
        <v>1067</v>
      </c>
      <c r="I573" s="52" t="s">
        <v>11</v>
      </c>
      <c r="J573" s="52" t="s">
        <v>11</v>
      </c>
      <c r="K573" s="57" t="s">
        <v>1070</v>
      </c>
    </row>
    <row r="574" spans="1:11" ht="31.5" x14ac:dyDescent="0.25">
      <c r="A574" s="56">
        <v>5920</v>
      </c>
      <c r="B574" s="56"/>
      <c r="C574" s="48" t="s">
        <v>1073</v>
      </c>
      <c r="D574" s="70">
        <v>61304</v>
      </c>
      <c r="E574" s="56">
        <v>50101</v>
      </c>
      <c r="F574" s="70">
        <v>60300</v>
      </c>
      <c r="G574" s="48" t="s">
        <v>1069</v>
      </c>
      <c r="H574" s="52" t="s">
        <v>1067</v>
      </c>
      <c r="I574" s="52" t="s">
        <v>11</v>
      </c>
      <c r="J574" s="52" t="s">
        <v>1074</v>
      </c>
      <c r="K574" s="51" t="s">
        <v>36</v>
      </c>
    </row>
    <row r="575" spans="1:11" ht="126" x14ac:dyDescent="0.25">
      <c r="A575" s="56">
        <v>5921</v>
      </c>
      <c r="B575" s="56"/>
      <c r="C575" s="48" t="s">
        <v>1075</v>
      </c>
      <c r="D575" s="70">
        <v>61121</v>
      </c>
      <c r="E575" s="56">
        <v>60301</v>
      </c>
      <c r="F575" s="70">
        <v>60300</v>
      </c>
      <c r="G575" s="48" t="s">
        <v>1069</v>
      </c>
      <c r="H575" s="52" t="s">
        <v>1067</v>
      </c>
      <c r="I575" s="52" t="s">
        <v>11</v>
      </c>
      <c r="J575" s="52" t="s">
        <v>11</v>
      </c>
      <c r="K575" s="57" t="s">
        <v>1070</v>
      </c>
    </row>
    <row r="576" spans="1:11" ht="126" x14ac:dyDescent="0.25">
      <c r="A576" s="56">
        <v>5949</v>
      </c>
      <c r="B576" s="56"/>
      <c r="C576" s="48" t="s">
        <v>1076</v>
      </c>
      <c r="D576" s="70">
        <v>61121</v>
      </c>
      <c r="E576" s="56">
        <v>60301</v>
      </c>
      <c r="F576" s="70">
        <v>60300</v>
      </c>
      <c r="G576" s="48" t="s">
        <v>1076</v>
      </c>
      <c r="H576" s="52" t="s">
        <v>1067</v>
      </c>
      <c r="I576" s="52" t="s">
        <v>11</v>
      </c>
      <c r="J576" s="52" t="s">
        <v>11</v>
      </c>
      <c r="K576" s="57" t="s">
        <v>1070</v>
      </c>
    </row>
    <row r="577" spans="1:11" ht="47.25" x14ac:dyDescent="0.25">
      <c r="A577" s="56">
        <v>5999</v>
      </c>
      <c r="B577" s="56"/>
      <c r="C577" s="48" t="s">
        <v>618</v>
      </c>
      <c r="D577" s="70">
        <v>69977</v>
      </c>
      <c r="E577" s="56">
        <v>60311</v>
      </c>
      <c r="F577" s="70">
        <v>60300</v>
      </c>
      <c r="G577" s="48" t="s">
        <v>1077</v>
      </c>
      <c r="H577" s="52" t="s">
        <v>1067</v>
      </c>
      <c r="I577" s="52" t="s">
        <v>11</v>
      </c>
      <c r="J577" s="52" t="s">
        <v>11</v>
      </c>
      <c r="K577" s="57" t="s">
        <v>626</v>
      </c>
    </row>
    <row r="578" spans="1:11" x14ac:dyDescent="0.25">
      <c r="A578" s="59"/>
      <c r="B578" s="59"/>
      <c r="C578" s="61"/>
      <c r="D578" s="71"/>
      <c r="E578" s="59"/>
      <c r="F578" s="71"/>
      <c r="G578" s="61"/>
      <c r="H578" s="61"/>
    </row>
    <row r="579" spans="1:11" x14ac:dyDescent="0.25">
      <c r="A579" s="59"/>
      <c r="B579" s="59"/>
      <c r="C579" s="61"/>
      <c r="D579" s="40" t="s">
        <v>1078</v>
      </c>
      <c r="E579" s="41"/>
      <c r="F579" s="40"/>
      <c r="G579" s="61"/>
      <c r="H579" s="61"/>
    </row>
    <row r="580" spans="1:11" x14ac:dyDescent="0.25">
      <c r="A580" s="59"/>
      <c r="B580" s="59"/>
      <c r="C580" s="61"/>
      <c r="D580" s="40"/>
      <c r="E580" s="41"/>
      <c r="F580" s="40"/>
      <c r="G580" s="61"/>
      <c r="H580" s="61"/>
    </row>
    <row r="581" spans="1:11" x14ac:dyDescent="0.25">
      <c r="A581" s="46">
        <v>7530</v>
      </c>
      <c r="B581" s="46"/>
      <c r="C581" s="44" t="s">
        <v>1079</v>
      </c>
      <c r="D581" s="45">
        <v>71030</v>
      </c>
      <c r="E581" s="43" t="s">
        <v>1080</v>
      </c>
      <c r="F581" s="111" t="s">
        <v>1080</v>
      </c>
      <c r="G581" s="44" t="s">
        <v>1081</v>
      </c>
      <c r="H581" s="44"/>
      <c r="I581" s="44"/>
      <c r="J581" s="44"/>
      <c r="K581" s="73"/>
    </row>
    <row r="582" spans="1:11" ht="63" x14ac:dyDescent="0.25">
      <c r="A582" s="56">
        <v>7570</v>
      </c>
      <c r="B582" s="56"/>
      <c r="C582" s="48" t="s">
        <v>1082</v>
      </c>
      <c r="D582" s="70">
        <v>71070</v>
      </c>
      <c r="E582" s="56">
        <v>60510</v>
      </c>
      <c r="F582" s="112" t="s">
        <v>1080</v>
      </c>
      <c r="G582" s="48" t="s">
        <v>1083</v>
      </c>
      <c r="H582" s="48" t="s">
        <v>1084</v>
      </c>
      <c r="I582" s="48" t="s">
        <v>1084</v>
      </c>
      <c r="J582" s="48" t="s">
        <v>1084</v>
      </c>
      <c r="K582" s="57" t="s">
        <v>1085</v>
      </c>
    </row>
    <row r="583" spans="1:11" ht="63" x14ac:dyDescent="0.25">
      <c r="A583" s="56">
        <v>7574</v>
      </c>
      <c r="B583" s="56"/>
      <c r="C583" s="48" t="s">
        <v>1086</v>
      </c>
      <c r="D583" s="70">
        <v>71071</v>
      </c>
      <c r="E583" s="56">
        <v>60512</v>
      </c>
      <c r="F583" s="112" t="s">
        <v>1080</v>
      </c>
      <c r="G583" s="48" t="s">
        <v>1087</v>
      </c>
      <c r="H583" s="48" t="s">
        <v>1084</v>
      </c>
      <c r="I583" s="48" t="s">
        <v>1084</v>
      </c>
      <c r="J583" s="48" t="s">
        <v>1084</v>
      </c>
      <c r="K583" s="75" t="s">
        <v>1088</v>
      </c>
    </row>
    <row r="584" spans="1:11" ht="63" x14ac:dyDescent="0.25">
      <c r="A584" s="56">
        <v>7576</v>
      </c>
      <c r="B584" s="56"/>
      <c r="C584" s="48" t="s">
        <v>1089</v>
      </c>
      <c r="D584" s="70">
        <v>71072</v>
      </c>
      <c r="E584" s="56">
        <v>60720</v>
      </c>
      <c r="F584" s="112" t="s">
        <v>1080</v>
      </c>
      <c r="G584" s="48" t="s">
        <v>1089</v>
      </c>
      <c r="H584" s="48" t="s">
        <v>1084</v>
      </c>
      <c r="I584" s="48" t="s">
        <v>1084</v>
      </c>
      <c r="J584" s="48" t="s">
        <v>1084</v>
      </c>
      <c r="K584" s="57" t="s">
        <v>1090</v>
      </c>
    </row>
    <row r="585" spans="1:11" ht="47.25" x14ac:dyDescent="0.25">
      <c r="A585" s="56">
        <v>7582</v>
      </c>
      <c r="B585" s="56"/>
      <c r="C585" s="48" t="s">
        <v>1091</v>
      </c>
      <c r="D585" s="70">
        <v>71080</v>
      </c>
      <c r="E585" s="56">
        <v>50101</v>
      </c>
      <c r="F585" s="112" t="s">
        <v>1080</v>
      </c>
      <c r="G585" s="48" t="s">
        <v>1092</v>
      </c>
      <c r="H585" s="48" t="s">
        <v>33</v>
      </c>
      <c r="I585" s="48" t="s">
        <v>34</v>
      </c>
      <c r="J585" s="48" t="s">
        <v>34</v>
      </c>
      <c r="K585" s="75" t="s">
        <v>1093</v>
      </c>
    </row>
    <row r="586" spans="1:11" x14ac:dyDescent="0.25">
      <c r="A586" s="56">
        <v>7590</v>
      </c>
      <c r="B586" s="56"/>
      <c r="C586" s="48" t="s">
        <v>1015</v>
      </c>
      <c r="D586" s="70">
        <v>71090</v>
      </c>
      <c r="E586" s="56">
        <v>55041</v>
      </c>
      <c r="F586" s="112" t="s">
        <v>1080</v>
      </c>
      <c r="G586" s="113" t="s">
        <v>1016</v>
      </c>
      <c r="H586" s="113" t="s">
        <v>181</v>
      </c>
      <c r="I586" s="70" t="s">
        <v>1016</v>
      </c>
      <c r="J586" s="70" t="s">
        <v>157</v>
      </c>
      <c r="K586" s="75" t="s">
        <v>1094</v>
      </c>
    </row>
    <row r="587" spans="1:11" ht="47.25" x14ac:dyDescent="0.25">
      <c r="A587" s="56">
        <v>7592</v>
      </c>
      <c r="B587" s="56"/>
      <c r="C587" s="48" t="s">
        <v>1095</v>
      </c>
      <c r="D587" s="70">
        <v>71080</v>
      </c>
      <c r="E587" s="56">
        <v>50101</v>
      </c>
      <c r="F587" s="112" t="s">
        <v>1080</v>
      </c>
      <c r="G587" s="48" t="s">
        <v>1092</v>
      </c>
      <c r="H587" s="48" t="s">
        <v>33</v>
      </c>
      <c r="I587" s="48" t="s">
        <v>34</v>
      </c>
      <c r="J587" s="48" t="s">
        <v>34</v>
      </c>
      <c r="K587" s="75" t="s">
        <v>1096</v>
      </c>
    </row>
    <row r="588" spans="1:11" ht="31.5" x14ac:dyDescent="0.25">
      <c r="A588" s="56">
        <v>7630</v>
      </c>
      <c r="B588" s="56"/>
      <c r="C588" s="48" t="s">
        <v>1097</v>
      </c>
      <c r="D588" s="70">
        <v>71130</v>
      </c>
      <c r="E588" s="56">
        <v>60502</v>
      </c>
      <c r="F588" s="112" t="s">
        <v>1080</v>
      </c>
      <c r="G588" s="48" t="s">
        <v>1098</v>
      </c>
      <c r="H588" s="48" t="s">
        <v>1084</v>
      </c>
      <c r="I588" s="48" t="s">
        <v>1084</v>
      </c>
      <c r="J588" s="48" t="s">
        <v>1084</v>
      </c>
      <c r="K588" s="75" t="s">
        <v>1099</v>
      </c>
    </row>
    <row r="589" spans="1:11" ht="63" x14ac:dyDescent="0.25">
      <c r="A589" s="56">
        <v>7510</v>
      </c>
      <c r="B589" s="56"/>
      <c r="C589" s="48" t="s">
        <v>1100</v>
      </c>
      <c r="D589" s="70">
        <v>71010</v>
      </c>
      <c r="E589" s="56">
        <v>60701</v>
      </c>
      <c r="F589" s="112" t="s">
        <v>1080</v>
      </c>
      <c r="G589" s="114" t="s">
        <v>1101</v>
      </c>
      <c r="H589" s="48" t="s">
        <v>1084</v>
      </c>
      <c r="I589" s="48" t="s">
        <v>1084</v>
      </c>
      <c r="J589" s="48" t="s">
        <v>1084</v>
      </c>
      <c r="K589" s="75" t="s">
        <v>1102</v>
      </c>
    </row>
    <row r="590" spans="1:11" ht="31.5" x14ac:dyDescent="0.25">
      <c r="A590" s="56">
        <v>7580</v>
      </c>
      <c r="B590" s="56"/>
      <c r="C590" s="48" t="s">
        <v>1103</v>
      </c>
      <c r="D590" s="70">
        <v>71080</v>
      </c>
      <c r="E590" s="56">
        <v>50101</v>
      </c>
      <c r="F590" s="112" t="s">
        <v>1080</v>
      </c>
      <c r="G590" s="48" t="s">
        <v>1083</v>
      </c>
      <c r="H590" s="48" t="s">
        <v>33</v>
      </c>
      <c r="I590" s="48" t="s">
        <v>34</v>
      </c>
      <c r="J590" s="48" t="s">
        <v>34</v>
      </c>
      <c r="K590" s="75" t="s">
        <v>1104</v>
      </c>
    </row>
    <row r="591" spans="1:11" ht="47.25" x14ac:dyDescent="0.25">
      <c r="A591" s="56">
        <v>7798</v>
      </c>
      <c r="B591" s="56"/>
      <c r="C591" s="48" t="s">
        <v>1105</v>
      </c>
      <c r="D591" s="70">
        <v>71977</v>
      </c>
      <c r="E591" s="56">
        <v>60740</v>
      </c>
      <c r="F591" s="112" t="s">
        <v>1080</v>
      </c>
      <c r="G591" s="48" t="s">
        <v>1106</v>
      </c>
      <c r="H591" s="48" t="s">
        <v>1084</v>
      </c>
      <c r="I591" s="48" t="s">
        <v>1084</v>
      </c>
      <c r="J591" s="48" t="s">
        <v>1084</v>
      </c>
      <c r="K591" s="57" t="s">
        <v>1107</v>
      </c>
    </row>
    <row r="592" spans="1:11" ht="47.25" x14ac:dyDescent="0.25">
      <c r="A592" s="56">
        <v>7990</v>
      </c>
      <c r="B592" s="56"/>
      <c r="C592" s="48" t="s">
        <v>1108</v>
      </c>
      <c r="D592" s="70" t="s">
        <v>1109</v>
      </c>
      <c r="E592" s="56">
        <v>60750</v>
      </c>
      <c r="F592" s="112" t="s">
        <v>1080</v>
      </c>
      <c r="G592" s="48" t="s">
        <v>1110</v>
      </c>
      <c r="H592" s="48" t="s">
        <v>1084</v>
      </c>
      <c r="I592" s="48" t="s">
        <v>1084</v>
      </c>
      <c r="J592" s="48" t="s">
        <v>1084</v>
      </c>
      <c r="K592" s="57" t="s">
        <v>1111</v>
      </c>
    </row>
    <row r="593" spans="1:11" x14ac:dyDescent="0.25">
      <c r="A593" s="59"/>
      <c r="B593" s="59"/>
      <c r="C593" s="61"/>
      <c r="D593" s="40"/>
      <c r="E593" s="41"/>
      <c r="F593" s="40"/>
      <c r="G593" s="61"/>
      <c r="H593" s="61"/>
    </row>
    <row r="594" spans="1:11" x14ac:dyDescent="0.25">
      <c r="A594" s="59"/>
      <c r="B594" s="59"/>
      <c r="C594" s="61"/>
      <c r="D594" s="40"/>
      <c r="E594" s="41"/>
      <c r="F594" s="40"/>
      <c r="G594" s="61"/>
      <c r="H594" s="61"/>
    </row>
    <row r="595" spans="1:11" x14ac:dyDescent="0.25">
      <c r="A595" s="59"/>
      <c r="B595" s="59"/>
      <c r="C595" s="61"/>
      <c r="D595" s="40" t="s">
        <v>1112</v>
      </c>
      <c r="E595" s="41"/>
      <c r="F595" s="40"/>
      <c r="G595" s="61"/>
      <c r="H595" s="61"/>
    </row>
    <row r="596" spans="1:11" x14ac:dyDescent="0.25">
      <c r="A596" s="59"/>
      <c r="B596" s="59"/>
      <c r="C596" s="61"/>
      <c r="D596" s="40"/>
      <c r="E596" s="41"/>
      <c r="F596" s="40"/>
      <c r="G596" s="61"/>
      <c r="H596" s="61"/>
    </row>
    <row r="597" spans="1:11" x14ac:dyDescent="0.25">
      <c r="A597" s="66">
        <v>7512</v>
      </c>
      <c r="B597" s="66"/>
      <c r="C597" s="47" t="s">
        <v>1113</v>
      </c>
      <c r="D597" s="72">
        <v>54110</v>
      </c>
      <c r="E597" s="66">
        <v>54010</v>
      </c>
      <c r="F597" s="115" t="s">
        <v>1080</v>
      </c>
      <c r="G597" s="47" t="s">
        <v>1113</v>
      </c>
      <c r="H597" s="47" t="s">
        <v>9</v>
      </c>
      <c r="I597" s="47" t="s">
        <v>206</v>
      </c>
      <c r="J597" s="47" t="s">
        <v>9</v>
      </c>
      <c r="K597" s="68" t="s">
        <v>240</v>
      </c>
    </row>
    <row r="598" spans="1:11" x14ac:dyDescent="0.25">
      <c r="A598" s="56">
        <v>7513</v>
      </c>
      <c r="B598" s="56"/>
      <c r="C598" s="48" t="s">
        <v>1114</v>
      </c>
      <c r="D598" s="70">
        <v>54120</v>
      </c>
      <c r="E598" s="56">
        <v>54022</v>
      </c>
      <c r="F598" s="116" t="s">
        <v>1080</v>
      </c>
      <c r="G598" s="48" t="s">
        <v>1114</v>
      </c>
      <c r="H598" s="48" t="s">
        <v>9</v>
      </c>
      <c r="I598" s="48" t="s">
        <v>206</v>
      </c>
      <c r="J598" s="48" t="s">
        <v>9</v>
      </c>
      <c r="K598" s="57" t="s">
        <v>243</v>
      </c>
    </row>
    <row r="599" spans="1:11" ht="47.25" x14ac:dyDescent="0.25">
      <c r="A599" s="56">
        <v>7514</v>
      </c>
      <c r="B599" s="56"/>
      <c r="C599" s="48" t="s">
        <v>1115</v>
      </c>
      <c r="D599" s="70">
        <v>54320</v>
      </c>
      <c r="E599" s="56">
        <v>54023</v>
      </c>
      <c r="F599" s="116" t="s">
        <v>1080</v>
      </c>
      <c r="G599" s="48" t="s">
        <v>1116</v>
      </c>
      <c r="H599" s="48" t="s">
        <v>9</v>
      </c>
      <c r="I599" s="48" t="s">
        <v>206</v>
      </c>
      <c r="J599" s="48" t="s">
        <v>9</v>
      </c>
      <c r="K599" s="57" t="s">
        <v>228</v>
      </c>
    </row>
    <row r="600" spans="1:11" x14ac:dyDescent="0.25">
      <c r="A600" s="56">
        <v>7515</v>
      </c>
      <c r="B600" s="56"/>
      <c r="C600" s="48" t="s">
        <v>1117</v>
      </c>
      <c r="D600" s="70">
        <v>54330</v>
      </c>
      <c r="E600" s="56">
        <v>54014</v>
      </c>
      <c r="F600" s="116" t="s">
        <v>1080</v>
      </c>
      <c r="G600" s="48" t="s">
        <v>1118</v>
      </c>
      <c r="H600" s="48" t="s">
        <v>9</v>
      </c>
      <c r="I600" s="48" t="s">
        <v>206</v>
      </c>
      <c r="J600" s="48" t="s">
        <v>9</v>
      </c>
      <c r="K600" s="57" t="s">
        <v>231</v>
      </c>
    </row>
    <row r="601" spans="1:11" x14ac:dyDescent="0.25">
      <c r="A601" s="56">
        <v>7516</v>
      </c>
      <c r="B601" s="56"/>
      <c r="C601" s="48" t="s">
        <v>1119</v>
      </c>
      <c r="D601" s="70">
        <v>54330</v>
      </c>
      <c r="E601" s="56">
        <v>54014</v>
      </c>
      <c r="F601" s="116" t="s">
        <v>1080</v>
      </c>
      <c r="G601" s="48" t="s">
        <v>1120</v>
      </c>
      <c r="H601" s="48" t="s">
        <v>9</v>
      </c>
      <c r="I601" s="48" t="s">
        <v>206</v>
      </c>
      <c r="J601" s="48" t="s">
        <v>9</v>
      </c>
      <c r="K601" s="57" t="s">
        <v>231</v>
      </c>
    </row>
    <row r="602" spans="1:11" x14ac:dyDescent="0.25">
      <c r="A602" s="56">
        <v>7517</v>
      </c>
      <c r="B602" s="56"/>
      <c r="C602" s="48" t="s">
        <v>1121</v>
      </c>
      <c r="D602" s="70">
        <v>54340</v>
      </c>
      <c r="E602" s="56">
        <v>54013</v>
      </c>
      <c r="F602" s="116" t="s">
        <v>1080</v>
      </c>
      <c r="G602" s="48" t="s">
        <v>1122</v>
      </c>
      <c r="H602" s="48" t="s">
        <v>9</v>
      </c>
      <c r="I602" s="48" t="s">
        <v>206</v>
      </c>
      <c r="J602" s="48" t="s">
        <v>9</v>
      </c>
      <c r="K602" s="57" t="s">
        <v>235</v>
      </c>
    </row>
    <row r="603" spans="1:11" x14ac:dyDescent="0.25">
      <c r="A603" s="56">
        <v>7518</v>
      </c>
      <c r="B603" s="56"/>
      <c r="C603" s="48" t="s">
        <v>1123</v>
      </c>
      <c r="D603" s="70">
        <v>54750</v>
      </c>
      <c r="E603" s="56">
        <v>54020</v>
      </c>
      <c r="F603" s="116" t="s">
        <v>1080</v>
      </c>
      <c r="G603" s="48" t="s">
        <v>1124</v>
      </c>
      <c r="H603" s="48" t="s">
        <v>9</v>
      </c>
      <c r="I603" s="48" t="s">
        <v>206</v>
      </c>
      <c r="J603" s="48" t="s">
        <v>9</v>
      </c>
      <c r="K603" s="57" t="s">
        <v>225</v>
      </c>
    </row>
    <row r="604" spans="1:11" ht="31.5" x14ac:dyDescent="0.25">
      <c r="A604" s="56" t="s">
        <v>1125</v>
      </c>
      <c r="B604" s="56"/>
      <c r="C604" s="48" t="s">
        <v>1126</v>
      </c>
      <c r="D604" s="70">
        <v>54900</v>
      </c>
      <c r="E604" s="56">
        <v>54017</v>
      </c>
      <c r="F604" s="116" t="s">
        <v>1080</v>
      </c>
      <c r="G604" s="48" t="s">
        <v>1127</v>
      </c>
      <c r="H604" s="48"/>
      <c r="I604" s="48"/>
      <c r="J604" s="48"/>
      <c r="K604" s="57" t="s">
        <v>207</v>
      </c>
    </row>
    <row r="605" spans="1:11" ht="31.5" x14ac:dyDescent="0.25">
      <c r="A605" s="56">
        <v>7521</v>
      </c>
      <c r="B605" s="56"/>
      <c r="C605" s="48" t="s">
        <v>1128</v>
      </c>
      <c r="D605" s="70">
        <v>54800</v>
      </c>
      <c r="E605" s="56">
        <v>54015</v>
      </c>
      <c r="F605" s="116" t="s">
        <v>1080</v>
      </c>
      <c r="G605" s="48" t="s">
        <v>1129</v>
      </c>
      <c r="H605" s="48" t="s">
        <v>9</v>
      </c>
      <c r="I605" s="48" t="s">
        <v>206</v>
      </c>
      <c r="J605" s="48" t="s">
        <v>9</v>
      </c>
      <c r="K605" s="57" t="s">
        <v>248</v>
      </c>
    </row>
    <row r="606" spans="1:11" ht="31.5" x14ac:dyDescent="0.25">
      <c r="A606" s="56">
        <v>7522</v>
      </c>
      <c r="B606" s="56"/>
      <c r="C606" s="48" t="s">
        <v>1130</v>
      </c>
      <c r="D606" s="70">
        <v>54900</v>
      </c>
      <c r="E606" s="56">
        <v>54017</v>
      </c>
      <c r="F606" s="116" t="s">
        <v>1080</v>
      </c>
      <c r="G606" s="48" t="s">
        <v>1127</v>
      </c>
      <c r="H606" s="48" t="s">
        <v>9</v>
      </c>
      <c r="I606" s="48" t="s">
        <v>206</v>
      </c>
      <c r="J606" s="48" t="s">
        <v>9</v>
      </c>
      <c r="K606" s="57" t="s">
        <v>207</v>
      </c>
    </row>
    <row r="607" spans="1:11" x14ac:dyDescent="0.25">
      <c r="F607" s="118"/>
    </row>
    <row r="608" spans="1:11" x14ac:dyDescent="0.25">
      <c r="D608" s="40" t="s">
        <v>1131</v>
      </c>
      <c r="F608" s="118"/>
    </row>
    <row r="609" spans="1:11" x14ac:dyDescent="0.25">
      <c r="F609" s="118"/>
    </row>
    <row r="610" spans="1:11" ht="31.5" x14ac:dyDescent="0.25">
      <c r="A610" s="117">
        <v>7523</v>
      </c>
      <c r="C610" s="27" t="s">
        <v>1132</v>
      </c>
      <c r="D610" s="81">
        <v>57791</v>
      </c>
      <c r="E610" s="82">
        <v>51010</v>
      </c>
      <c r="F610" s="116" t="s">
        <v>1080</v>
      </c>
      <c r="G610" s="56" t="s">
        <v>888</v>
      </c>
      <c r="H610" s="56" t="s">
        <v>70</v>
      </c>
      <c r="I610" s="48" t="s">
        <v>879</v>
      </c>
      <c r="J610" s="48" t="s">
        <v>10</v>
      </c>
      <c r="K610" s="57" t="s">
        <v>889</v>
      </c>
    </row>
    <row r="611" spans="1:11" ht="47.25" x14ac:dyDescent="0.25">
      <c r="A611" s="117">
        <v>7524</v>
      </c>
      <c r="C611" s="27" t="s">
        <v>1133</v>
      </c>
      <c r="D611" s="81">
        <v>56290</v>
      </c>
      <c r="E611" s="82">
        <v>51092</v>
      </c>
      <c r="F611" s="116" t="s">
        <v>1080</v>
      </c>
      <c r="G611" s="56" t="s">
        <v>276</v>
      </c>
      <c r="H611" s="56" t="s">
        <v>277</v>
      </c>
      <c r="I611" s="48" t="s">
        <v>278</v>
      </c>
      <c r="J611" s="48" t="s">
        <v>157</v>
      </c>
      <c r="K611" s="57" t="s">
        <v>279</v>
      </c>
    </row>
    <row r="612" spans="1:11" ht="47.25" x14ac:dyDescent="0.25">
      <c r="A612" s="117">
        <v>7525</v>
      </c>
      <c r="C612" s="27" t="s">
        <v>1134</v>
      </c>
      <c r="D612" s="81">
        <v>56220</v>
      </c>
      <c r="E612" s="82">
        <v>51060</v>
      </c>
      <c r="F612" s="116" t="s">
        <v>1080</v>
      </c>
      <c r="G612" s="56" t="s">
        <v>501</v>
      </c>
      <c r="H612" s="48" t="s">
        <v>70</v>
      </c>
      <c r="I612" s="48" t="s">
        <v>502</v>
      </c>
      <c r="J612" s="48" t="s">
        <v>157</v>
      </c>
      <c r="K612" s="57" t="s">
        <v>503</v>
      </c>
    </row>
    <row r="613" spans="1:11" ht="31.5" x14ac:dyDescent="0.25">
      <c r="A613" s="117">
        <v>7526</v>
      </c>
      <c r="C613" s="27" t="s">
        <v>1135</v>
      </c>
      <c r="D613" s="70">
        <v>53660</v>
      </c>
      <c r="E613" s="56">
        <v>57032</v>
      </c>
      <c r="F613" s="116" t="s">
        <v>1080</v>
      </c>
      <c r="G613" s="48" t="s">
        <v>51</v>
      </c>
      <c r="H613" s="48" t="s">
        <v>52</v>
      </c>
      <c r="I613" s="48" t="s">
        <v>48</v>
      </c>
      <c r="J613" s="48" t="s">
        <v>53</v>
      </c>
      <c r="K613" s="57" t="s">
        <v>54</v>
      </c>
    </row>
    <row r="614" spans="1:11" ht="31.5" x14ac:dyDescent="0.25">
      <c r="A614" s="117">
        <v>7527</v>
      </c>
      <c r="C614" s="27" t="s">
        <v>1136</v>
      </c>
      <c r="D614" s="81">
        <v>56700</v>
      </c>
      <c r="E614" s="82">
        <v>55020</v>
      </c>
      <c r="F614" s="116" t="s">
        <v>1080</v>
      </c>
      <c r="G614" s="56" t="s">
        <v>424</v>
      </c>
      <c r="H614" s="56" t="s">
        <v>181</v>
      </c>
      <c r="I614" s="48" t="s">
        <v>425</v>
      </c>
      <c r="J614" s="48" t="s">
        <v>157</v>
      </c>
      <c r="K614" s="57" t="s">
        <v>426</v>
      </c>
    </row>
    <row r="615" spans="1:11" ht="31.5" x14ac:dyDescent="0.25">
      <c r="A615" s="117">
        <v>7528</v>
      </c>
      <c r="C615" s="27" t="s">
        <v>1137</v>
      </c>
      <c r="D615" s="49">
        <v>41100</v>
      </c>
      <c r="E615" s="50">
        <v>50101</v>
      </c>
      <c r="F615" s="116" t="s">
        <v>1080</v>
      </c>
      <c r="G615" s="48" t="s">
        <v>35</v>
      </c>
      <c r="H615" s="48" t="s">
        <v>33</v>
      </c>
      <c r="I615" s="48" t="s">
        <v>34</v>
      </c>
      <c r="J615" s="48" t="s">
        <v>34</v>
      </c>
      <c r="K615" s="51" t="s">
        <v>36</v>
      </c>
    </row>
    <row r="616" spans="1:11" ht="63" x14ac:dyDescent="0.25">
      <c r="A616" s="117">
        <v>7529</v>
      </c>
      <c r="C616" s="27" t="s">
        <v>1138</v>
      </c>
      <c r="D616" s="81">
        <v>55405</v>
      </c>
      <c r="E616" s="82">
        <v>58205</v>
      </c>
      <c r="F616" s="116" t="s">
        <v>1080</v>
      </c>
      <c r="G616" s="56" t="s">
        <v>319</v>
      </c>
      <c r="H616" s="56" t="s">
        <v>222</v>
      </c>
      <c r="I616" s="48" t="s">
        <v>306</v>
      </c>
      <c r="J616" s="48" t="s">
        <v>157</v>
      </c>
      <c r="K616" s="57" t="s">
        <v>320</v>
      </c>
    </row>
    <row r="617" spans="1:11" x14ac:dyDescent="0.25">
      <c r="A617" s="117">
        <v>7531</v>
      </c>
      <c r="C617" s="27" t="s">
        <v>1139</v>
      </c>
      <c r="D617" s="81">
        <v>55400</v>
      </c>
      <c r="E617" s="82">
        <v>58201</v>
      </c>
      <c r="F617" s="116" t="s">
        <v>1080</v>
      </c>
      <c r="G617" s="56" t="s">
        <v>305</v>
      </c>
      <c r="H617" s="56" t="s">
        <v>222</v>
      </c>
      <c r="I617" s="48" t="s">
        <v>306</v>
      </c>
      <c r="J617" s="48" t="s">
        <v>157</v>
      </c>
      <c r="K617" s="57" t="s">
        <v>307</v>
      </c>
    </row>
    <row r="618" spans="1:11" ht="31.5" x14ac:dyDescent="0.25">
      <c r="A618" s="117">
        <v>7532</v>
      </c>
      <c r="C618" s="27" t="s">
        <v>1140</v>
      </c>
      <c r="D618" s="70">
        <v>50275</v>
      </c>
      <c r="E618" s="56">
        <v>55205</v>
      </c>
      <c r="F618" s="116" t="s">
        <v>1080</v>
      </c>
      <c r="G618" s="48" t="s">
        <v>810</v>
      </c>
      <c r="H618" s="48"/>
      <c r="I618" s="48"/>
      <c r="J618" s="48"/>
      <c r="K618" s="51" t="s">
        <v>811</v>
      </c>
    </row>
    <row r="619" spans="1:11" ht="63" x14ac:dyDescent="0.25">
      <c r="A619" s="117" t="s">
        <v>1141</v>
      </c>
      <c r="C619" s="27" t="s">
        <v>1142</v>
      </c>
      <c r="D619" s="71">
        <v>56600</v>
      </c>
      <c r="E619" s="59">
        <v>55203</v>
      </c>
      <c r="F619" s="119" t="s">
        <v>1080</v>
      </c>
      <c r="G619" s="66" t="s">
        <v>406</v>
      </c>
      <c r="H619" s="66" t="s">
        <v>181</v>
      </c>
      <c r="I619" s="47" t="s">
        <v>406</v>
      </c>
      <c r="J619" s="47" t="s">
        <v>157</v>
      </c>
      <c r="K619" s="68" t="s">
        <v>407</v>
      </c>
    </row>
    <row r="620" spans="1:11" x14ac:dyDescent="0.25">
      <c r="F620" s="118"/>
    </row>
    <row r="621" spans="1:11" x14ac:dyDescent="0.25">
      <c r="A621" s="120" t="s">
        <v>1143</v>
      </c>
      <c r="B621" s="120"/>
    </row>
    <row r="624" spans="1:11" x14ac:dyDescent="0.25">
      <c r="C624" s="61"/>
    </row>
    <row r="625" spans="11:11" x14ac:dyDescent="0.25">
      <c r="K625" s="62"/>
    </row>
    <row r="626" spans="11:11" x14ac:dyDescent="0.25">
      <c r="K626" s="62"/>
    </row>
  </sheetData>
  <sheetProtection algorithmName="SHA-512" hashValue="Zh0qmwpr21pKZzPos5OTTfUvIwf7jWAutxCRkuAB+97W+yI1LQf2BtDq5YxUi4R1k7oI8/Tmggz4wGaanPbhHA==" saltValue="2PvgPgKN1fZn66aAgPVW4Q==" spinCount="100000" sheet="1" objects="1" scenarios="1"/>
  <mergeCells count="5">
    <mergeCell ref="A1:G1"/>
    <mergeCell ref="A2:G2"/>
    <mergeCell ref="A3:G3"/>
    <mergeCell ref="A4:G4"/>
    <mergeCell ref="A5:G5"/>
  </mergeCells>
  <conditionalFormatting sqref="G589">
    <cfRule type="duplicateValues" dxfId="2" priority="1" stopIfTrue="1"/>
  </conditionalFormatting>
  <hyperlinks>
    <hyperlink ref="D6" r:id="rId1" display="http://www.osc.state.ny.us/agencies"/>
    <hyperlink ref="K469" r:id="rId2" display="http://en.wikipedia.org/wiki/Computer_network"/>
    <hyperlink ref="K534" r:id="rId3" display="http://en.wikipedia.org/wiki/Computer_network"/>
    <hyperlink ref="K294" r:id="rId4" display="http://www.osc.state.ny.us/agencies/guide/MyWebHelp/Content/IV/5/C.htm"/>
    <hyperlink ref="K293" r:id="rId5" display="http://www.osc.state.ny.us/agencies/guide/MyWebHelp/Content/IV/5/C.htm"/>
    <hyperlink ref="K357" r:id="rId6" display="http://www.osc.state.ny.us/agencies/guide/MyWebHelp/Content/IV/4/B.htm"/>
  </hyperlinks>
  <pageMargins left="0.7" right="0.7" top="0.75" bottom="0.75" header="0.3" footer="0.3"/>
  <pageSetup orientation="portrait" r:id="rId7"/>
  <legacyDrawing r:id="rId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1"/>
  <sheetViews>
    <sheetView topLeftCell="E1" workbookViewId="0">
      <selection activeCell="A4" sqref="A4"/>
    </sheetView>
  </sheetViews>
  <sheetFormatPr defaultColWidth="8.85546875" defaultRowHeight="15" x14ac:dyDescent="0.25"/>
  <cols>
    <col min="1" max="1" width="27" style="2" customWidth="1"/>
    <col min="2" max="2" width="17.85546875" style="2" bestFit="1" customWidth="1"/>
    <col min="3" max="3" width="11.85546875" style="2" bestFit="1" customWidth="1"/>
    <col min="4" max="4" width="11.85546875" style="2" customWidth="1"/>
    <col min="5" max="5" width="34.85546875" style="2" bestFit="1" customWidth="1"/>
    <col min="6" max="6" width="18.42578125" style="2" bestFit="1" customWidth="1"/>
    <col min="7" max="7" width="16.85546875" style="2" bestFit="1" customWidth="1"/>
    <col min="8" max="8" width="16.85546875" style="2" customWidth="1"/>
    <col min="9" max="9" width="29" style="3" customWidth="1"/>
    <col min="10" max="10" width="34.85546875" bestFit="1" customWidth="1"/>
    <col min="11" max="11" width="13.85546875" customWidth="1"/>
    <col min="12" max="12" width="14.140625" customWidth="1"/>
  </cols>
  <sheetData>
    <row r="1" spans="1:13" x14ac:dyDescent="0.25">
      <c r="A1" s="1" t="s">
        <v>0</v>
      </c>
      <c r="B1" s="1" t="s">
        <v>1</v>
      </c>
      <c r="C1" s="1" t="s">
        <v>2</v>
      </c>
      <c r="D1" s="124" t="s">
        <v>1145</v>
      </c>
      <c r="E1" s="1" t="s">
        <v>3</v>
      </c>
      <c r="F1" s="1" t="s">
        <v>4</v>
      </c>
      <c r="G1" s="1" t="s">
        <v>5</v>
      </c>
      <c r="H1" s="126" t="s">
        <v>1146</v>
      </c>
      <c r="I1" s="1" t="s">
        <v>6</v>
      </c>
      <c r="J1" s="1" t="s">
        <v>7</v>
      </c>
    </row>
    <row r="2" spans="1:13" x14ac:dyDescent="0.25">
      <c r="A2" s="6" t="str">
        <f>IF(ISBLANK('MSR-INPUT SHEET'!C48),"",IF(ISBLANK('MSR-INPUT SHEET'!C53),"","15-MS "&amp;LEFT('MSR-INPUT SHEET'!B15,25)))</f>
        <v/>
      </c>
      <c r="B2" s="4" t="str">
        <f>IF(ISBLANK('MSR-INPUT SHEET'!C48),"","28050")</f>
        <v/>
      </c>
      <c r="C2" t="str">
        <f>IF(ISBLANK('MSR-INPUT SHEET'!C48),"",'MSR-INPUT SHEET'!H48)</f>
        <v/>
      </c>
      <c r="D2" s="125">
        <f>IF(ISBLANK(A2),"",'MSR-INPUT SHEET'!P5)</f>
        <v>0</v>
      </c>
      <c r="E2" s="6" t="str">
        <f>A2</f>
        <v/>
      </c>
      <c r="F2" s="25" t="str">
        <f>IF(ISBLANK('MSR-INPUT SHEET'!C48),"",'MSR-INPUT SHEET'!C48)</f>
        <v/>
      </c>
      <c r="G2" s="11" t="str">
        <f>IF(LEN('MSR-INPUT SHEET'!I48)=3,IF(ISBLANK('MSR-INPUT SHEET'!I48),"","50"&amp;'MSR-INPUT SHEET'!I48&amp;"0"),IF(ISBLANK('MSR-INPUT SHEET'!I48),"","5"&amp;'MSR-INPUT SHEET'!I48&amp;"0"))</f>
        <v/>
      </c>
      <c r="H2" s="11"/>
      <c r="I2" s="7" t="str">
        <f>IF(ISBLANK('MSR-INPUT SHEET'!M48),"",ROUND('MSR-INPUT SHEET'!M48,2))</f>
        <v/>
      </c>
      <c r="J2" s="24" t="str">
        <f t="shared" ref="J2:J3" si="0">E2</f>
        <v/>
      </c>
      <c r="K2" s="8"/>
      <c r="L2" s="5"/>
      <c r="M2" s="6"/>
    </row>
    <row r="3" spans="1:13" x14ac:dyDescent="0.25">
      <c r="A3" s="6" t="str">
        <f>IF(ISBLANK('MSR-INPUT SHEET'!C48),"",IF(ISBLANK('MSR-INPUT SHEET'!C53),"","15-MS "&amp;LEFT('MSR-INPUT SHEET'!B15,25)))</f>
        <v/>
      </c>
      <c r="B3" s="4" t="str">
        <f>IF(ISBLANK('MSR-INPUT SHEET'!C53),"","28050")</f>
        <v/>
      </c>
      <c r="C3" t="str">
        <f>IF(ISBLANK('MSR-INPUT SHEET'!C53),"",'MSR-INPUT SHEET'!H53)</f>
        <v/>
      </c>
      <c r="D3" s="125">
        <f>IF(ISBLANK(A2),"",'MSR-INPUT SHEET'!P5)</f>
        <v>0</v>
      </c>
      <c r="E3" s="6" t="str">
        <f t="shared" ref="E3" si="1">A3</f>
        <v/>
      </c>
      <c r="F3" s="25" t="str">
        <f>IF(ISBLANK('MSR-INPUT SHEET'!C53),"",'MSR-INPUT SHEET'!C53)</f>
        <v/>
      </c>
      <c r="G3" s="11" t="str">
        <f>IF(LEN('MSR-INPUT SHEET'!I53)=3,IF(ISBLANK('MSR-INPUT SHEET'!I53),"","50"&amp;'MSR-INPUT SHEET'!I53&amp;"0"),IF(ISBLANK('MSR-INPUT SHEET'!I53),"","5"&amp;'MSR-INPUT SHEET'!I53&amp;"0"))</f>
        <v/>
      </c>
      <c r="H3" s="11"/>
      <c r="I3" s="7" t="str">
        <f>IF(ISBLANK('MSR-INPUT SHEET'!M53),"",ROUND('MSR-INPUT SHEET'!M53,2))</f>
        <v/>
      </c>
      <c r="J3" s="24" t="str">
        <f t="shared" si="0"/>
        <v/>
      </c>
    </row>
    <row r="4" spans="1:13" x14ac:dyDescent="0.25">
      <c r="A4" s="6"/>
      <c r="B4" s="4"/>
      <c r="C4"/>
      <c r="D4" s="125"/>
      <c r="E4" s="6"/>
      <c r="F4" s="25"/>
      <c r="G4" s="11"/>
      <c r="H4" s="11"/>
      <c r="I4" s="7"/>
      <c r="J4" s="24"/>
    </row>
    <row r="5" spans="1:13" x14ac:dyDescent="0.25">
      <c r="A5" s="6"/>
      <c r="B5" s="4"/>
      <c r="C5"/>
      <c r="D5" s="125"/>
      <c r="E5" s="6"/>
      <c r="F5" s="25"/>
      <c r="G5" s="11"/>
      <c r="H5" s="11"/>
      <c r="I5" s="7"/>
      <c r="J5" s="24"/>
    </row>
    <row r="6" spans="1:13" ht="15.75" thickBot="1" x14ac:dyDescent="0.3">
      <c r="A6" s="6"/>
      <c r="B6" s="4"/>
      <c r="C6"/>
      <c r="D6" s="125"/>
      <c r="E6" s="6"/>
      <c r="F6" s="25"/>
      <c r="G6" s="11"/>
      <c r="H6" s="11"/>
      <c r="I6" s="7"/>
      <c r="J6" s="24"/>
    </row>
    <row r="7" spans="1:13" ht="15.75" thickBot="1" x14ac:dyDescent="0.3">
      <c r="A7" s="129"/>
      <c r="B7" s="130"/>
      <c r="C7" s="131"/>
      <c r="D7" s="125"/>
      <c r="E7" s="6"/>
      <c r="F7" s="25"/>
      <c r="G7" s="11"/>
      <c r="H7" s="11"/>
      <c r="I7" s="7"/>
      <c r="J7" s="24"/>
    </row>
    <row r="8" spans="1:13" x14ac:dyDescent="0.25">
      <c r="A8" s="6"/>
      <c r="B8" s="4"/>
      <c r="C8"/>
      <c r="D8" s="125"/>
      <c r="E8" s="6"/>
      <c r="F8" s="25"/>
      <c r="G8" s="11"/>
      <c r="H8" s="11"/>
      <c r="I8" s="7"/>
      <c r="J8" s="24"/>
    </row>
    <row r="9" spans="1:13" x14ac:dyDescent="0.25">
      <c r="A9" s="6"/>
      <c r="B9" s="4"/>
      <c r="C9"/>
      <c r="D9" s="125"/>
      <c r="E9" s="6"/>
      <c r="F9" s="25"/>
      <c r="G9" s="11"/>
      <c r="H9" s="11"/>
      <c r="I9" s="7"/>
      <c r="J9" s="24"/>
    </row>
    <row r="10" spans="1:13" x14ac:dyDescent="0.25">
      <c r="A10" s="6"/>
      <c r="B10" s="4"/>
      <c r="C10"/>
      <c r="D10" s="125"/>
      <c r="E10" s="6"/>
      <c r="F10" s="25"/>
      <c r="G10" s="11"/>
      <c r="H10" s="11"/>
      <c r="I10" s="7"/>
      <c r="J10" s="24"/>
    </row>
    <row r="11" spans="1:13" x14ac:dyDescent="0.25">
      <c r="A11" s="6"/>
      <c r="B11" s="4"/>
      <c r="C11"/>
      <c r="D11" s="125"/>
      <c r="E11" s="6"/>
      <c r="F11" s="25"/>
      <c r="G11" s="11"/>
      <c r="H11" s="11"/>
      <c r="I11" s="7"/>
      <c r="J11" s="24"/>
    </row>
    <row r="12" spans="1:13" x14ac:dyDescent="0.25">
      <c r="A12" s="6"/>
      <c r="B12" s="4"/>
      <c r="C12"/>
      <c r="D12" s="125"/>
      <c r="E12" s="6"/>
      <c r="F12" s="25"/>
      <c r="G12" s="11"/>
      <c r="H12" s="11"/>
      <c r="I12" s="7"/>
      <c r="J12" s="24"/>
    </row>
    <row r="13" spans="1:13" x14ac:dyDescent="0.25">
      <c r="A13" s="6"/>
      <c r="B13" s="4"/>
      <c r="C13"/>
      <c r="D13" s="125"/>
      <c r="E13" s="6"/>
      <c r="F13" s="25"/>
      <c r="G13" s="11"/>
      <c r="H13" s="11"/>
      <c r="I13" s="7"/>
      <c r="J13" s="24"/>
    </row>
    <row r="14" spans="1:13" x14ac:dyDescent="0.25">
      <c r="A14" s="6"/>
      <c r="B14" s="4"/>
      <c r="C14"/>
      <c r="D14" s="125"/>
      <c r="E14" s="6"/>
      <c r="F14" s="25"/>
      <c r="G14" s="11"/>
      <c r="H14" s="11"/>
      <c r="I14" s="7"/>
      <c r="J14" s="24"/>
    </row>
    <row r="15" spans="1:13" x14ac:dyDescent="0.25">
      <c r="A15" s="6"/>
      <c r="B15" s="4"/>
      <c r="C15"/>
      <c r="D15" s="125"/>
      <c r="E15" s="6"/>
      <c r="F15" s="25"/>
      <c r="G15" s="11"/>
      <c r="H15" s="11"/>
      <c r="I15" s="7"/>
      <c r="J15" s="24"/>
    </row>
    <row r="16" spans="1:13" x14ac:dyDescent="0.25">
      <c r="A16" s="6"/>
      <c r="B16" s="4"/>
      <c r="C16"/>
      <c r="D16" s="125"/>
      <c r="E16" s="6"/>
      <c r="F16" s="25"/>
      <c r="G16" s="11"/>
      <c r="H16" s="11"/>
      <c r="I16" s="7"/>
      <c r="J16" s="24"/>
    </row>
    <row r="17" spans="1:10" x14ac:dyDescent="0.25">
      <c r="A17" s="6"/>
      <c r="B17" s="4"/>
      <c r="C17"/>
      <c r="D17" s="125"/>
      <c r="E17" s="6"/>
      <c r="F17" s="25"/>
      <c r="G17" s="11"/>
      <c r="H17" s="11"/>
      <c r="I17" s="7"/>
      <c r="J17" s="24"/>
    </row>
    <row r="18" spans="1:10" x14ac:dyDescent="0.25">
      <c r="A18" s="6"/>
      <c r="B18" s="4"/>
      <c r="C18"/>
      <c r="D18" s="125"/>
      <c r="E18" s="6"/>
      <c r="F18" s="25"/>
      <c r="G18" s="11"/>
      <c r="H18" s="11"/>
      <c r="I18" s="7"/>
      <c r="J18" s="24"/>
    </row>
    <row r="19" spans="1:10" x14ac:dyDescent="0.25">
      <c r="A19" s="6"/>
      <c r="B19" s="4"/>
      <c r="C19"/>
      <c r="D19" s="125"/>
      <c r="E19" s="6"/>
      <c r="F19" s="25"/>
      <c r="G19" s="11"/>
      <c r="H19" s="11"/>
      <c r="I19" s="7"/>
      <c r="J19" s="24"/>
    </row>
    <row r="20" spans="1:10" x14ac:dyDescent="0.25">
      <c r="A20" s="6"/>
      <c r="B20" s="4"/>
      <c r="C20"/>
      <c r="D20" s="125"/>
      <c r="E20" s="6"/>
      <c r="F20" s="25"/>
      <c r="G20" s="11"/>
      <c r="H20" s="11"/>
      <c r="I20" s="7"/>
      <c r="J20" s="24"/>
    </row>
    <row r="21" spans="1:10" x14ac:dyDescent="0.25">
      <c r="A21" s="6"/>
      <c r="B21" s="4"/>
      <c r="C21"/>
      <c r="D21" s="125"/>
      <c r="E21" s="6"/>
      <c r="F21" s="25"/>
      <c r="G21" s="11"/>
      <c r="H21" s="11"/>
      <c r="I21" s="7"/>
      <c r="J21" s="24"/>
    </row>
    <row r="22" spans="1:10" x14ac:dyDescent="0.25">
      <c r="A22" s="6"/>
      <c r="B22" s="4"/>
      <c r="C22"/>
      <c r="D22" s="125"/>
      <c r="E22" s="6"/>
      <c r="F22" s="25"/>
      <c r="G22" s="11"/>
      <c r="H22" s="11"/>
      <c r="I22" s="7"/>
      <c r="J22" s="24"/>
    </row>
    <row r="23" spans="1:10" x14ac:dyDescent="0.25">
      <c r="A23" s="6"/>
      <c r="B23" s="4"/>
      <c r="C23"/>
      <c r="D23" s="125"/>
      <c r="E23" s="6"/>
      <c r="F23" s="25"/>
      <c r="G23" s="11"/>
      <c r="H23" s="11"/>
      <c r="I23" s="7"/>
      <c r="J23" s="24"/>
    </row>
    <row r="24" spans="1:10" x14ac:dyDescent="0.25">
      <c r="A24" s="6"/>
      <c r="B24" s="4"/>
      <c r="C24"/>
      <c r="D24" s="125"/>
      <c r="E24" s="6"/>
      <c r="F24" s="25"/>
      <c r="G24" s="11"/>
      <c r="H24" s="11"/>
      <c r="I24" s="7"/>
      <c r="J24" s="24"/>
    </row>
    <row r="25" spans="1:10" x14ac:dyDescent="0.25">
      <c r="A25" s="6"/>
      <c r="B25" s="4"/>
      <c r="C25"/>
      <c r="D25" s="125"/>
      <c r="E25" s="6"/>
      <c r="F25" s="25"/>
      <c r="G25" s="11"/>
      <c r="H25" s="11"/>
      <c r="I25" s="7"/>
      <c r="J25" s="24"/>
    </row>
    <row r="26" spans="1:10" x14ac:dyDescent="0.25">
      <c r="A26" s="6"/>
      <c r="B26" s="4"/>
      <c r="C26"/>
      <c r="D26" s="125"/>
      <c r="E26" s="6"/>
      <c r="F26" s="25"/>
      <c r="G26" s="11"/>
      <c r="H26" s="11"/>
      <c r="I26" s="7"/>
      <c r="J26" s="24"/>
    </row>
    <row r="27" spans="1:10" x14ac:dyDescent="0.25">
      <c r="A27" s="6"/>
      <c r="B27" s="4"/>
      <c r="C27"/>
      <c r="D27" s="125"/>
      <c r="E27" s="6"/>
      <c r="F27" s="25"/>
      <c r="G27" s="11"/>
      <c r="H27" s="11"/>
      <c r="I27" s="7"/>
      <c r="J27" s="24"/>
    </row>
    <row r="30" spans="1:10" ht="15.75" thickBot="1" x14ac:dyDescent="0.3"/>
    <row r="31" spans="1:10" ht="15.75" thickBot="1" x14ac:dyDescent="0.3">
      <c r="A31" s="128"/>
      <c r="B31" s="127"/>
      <c r="C31" s="128"/>
    </row>
  </sheetData>
  <sheetProtection algorithmName="SHA-512" hashValue="AVlA/jF5/DI8Vb4Uk4itg00mPrW/NLXwuaQhBf4rReRXp34DTzy0viC37pLAdfIzjBZjYEgUdEAjzNtBmGoOKg==" saltValue="Ir5Ixb/NK8Ndr/s1251U9g==" spinCount="100000" sheet="1" objects="1" scenarios="1"/>
  <conditionalFormatting sqref="G2:H27">
    <cfRule type="cellIs" dxfId="1" priority="1" operator="equal">
      <formula>"INVALID OBJ COL J"</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9"/>
  <sheetViews>
    <sheetView workbookViewId="0">
      <selection activeCell="A2" sqref="A2"/>
    </sheetView>
  </sheetViews>
  <sheetFormatPr defaultColWidth="8.85546875" defaultRowHeight="15" x14ac:dyDescent="0.25"/>
  <cols>
    <col min="1" max="1" width="27" style="2" customWidth="1"/>
    <col min="2" max="2" width="17.85546875" style="2" bestFit="1" customWidth="1"/>
    <col min="3" max="3" width="11.85546875" style="2" bestFit="1" customWidth="1"/>
    <col min="4" max="4" width="11.85546875" style="2" customWidth="1"/>
    <col min="5" max="5" width="34.85546875" style="2" bestFit="1" customWidth="1"/>
    <col min="6" max="6" width="18.42578125" style="2" bestFit="1" customWidth="1"/>
    <col min="7" max="7" width="16.85546875" style="2" bestFit="1" customWidth="1"/>
    <col min="8" max="8" width="16.85546875" style="2" customWidth="1"/>
    <col min="9" max="9" width="29" style="3" customWidth="1"/>
    <col min="10" max="10" width="34.85546875" bestFit="1" customWidth="1"/>
    <col min="11" max="11" width="13.85546875" customWidth="1"/>
    <col min="12" max="12" width="14.140625" customWidth="1"/>
  </cols>
  <sheetData>
    <row r="1" spans="1:13" x14ac:dyDescent="0.25">
      <c r="A1" s="1" t="s">
        <v>0</v>
      </c>
      <c r="B1" s="1" t="s">
        <v>1</v>
      </c>
      <c r="C1" s="1" t="s">
        <v>2</v>
      </c>
      <c r="D1" s="124" t="s">
        <v>1145</v>
      </c>
      <c r="E1" s="1" t="s">
        <v>3</v>
      </c>
      <c r="F1" s="1" t="s">
        <v>4</v>
      </c>
      <c r="G1" s="1" t="s">
        <v>5</v>
      </c>
      <c r="H1" s="126" t="s">
        <v>1146</v>
      </c>
      <c r="I1" s="1" t="s">
        <v>6</v>
      </c>
      <c r="J1" s="1" t="s">
        <v>7</v>
      </c>
    </row>
    <row r="2" spans="1:13" x14ac:dyDescent="0.25">
      <c r="A2" s="6" t="str">
        <f>IF(ISBLANK('MSR-INPUT SHEET'!C48),"",IF(ISBLANK('MSR-INPUT SHEET'!C53),"","15-MS "&amp;LEFT('MSR-INPUT SHEET'!B15,25)))</f>
        <v/>
      </c>
      <c r="B2" s="4" t="str">
        <f>IF(ISBLANK('MSR-INPUT SHEET'!C48),"","28050")</f>
        <v/>
      </c>
      <c r="C2" t="str">
        <f>IF(ISBLANK('MSR-INPUT SHEET'!C48),"",'MSR-INPUT SHEET'!H48)</f>
        <v/>
      </c>
      <c r="D2" s="125">
        <f>IF(ISBLANK(A2),"",'MSR-INPUT SHEET'!P5)</f>
        <v>0</v>
      </c>
      <c r="E2" s="6" t="str">
        <f>A2</f>
        <v/>
      </c>
      <c r="F2" s="25" t="str">
        <f>IF(ISBLANK('MSR-INPUT SHEET'!C48),"",'MSR-INPUT SHEET'!C48)</f>
        <v/>
      </c>
      <c r="G2" s="11" t="str">
        <f>IF(LEN('MSR-INPUT SHEET'!I48)=3,IF(ISBLANK('MSR-INPUT SHEET'!I48),"","50"&amp;'MSR-INPUT SHEET'!I48&amp;"0"),IF(ISBLANK('MSR-INPUT SHEET'!I48),"","5"&amp;'MSR-INPUT SHEET'!I48&amp;"0"))</f>
        <v/>
      </c>
      <c r="H2" s="11"/>
      <c r="I2" s="7" t="str">
        <f>IF(ISBLANK('MSR-INPUT SHEET'!M48),"",ROUND('MSR-INPUT SHEET'!M48,2))</f>
        <v/>
      </c>
      <c r="J2" s="24" t="str">
        <f t="shared" ref="J2:J11" si="0">E2</f>
        <v/>
      </c>
      <c r="K2" s="8"/>
      <c r="L2" s="5"/>
      <c r="M2" s="6"/>
    </row>
    <row r="3" spans="1:13" x14ac:dyDescent="0.25">
      <c r="A3" s="6" t="str">
        <f>IF(I3="","",A2)</f>
        <v/>
      </c>
      <c r="B3" s="4" t="str">
        <f>IF(ISBLANK('MSR-INPUT SHEET'!C49),"","28050")</f>
        <v/>
      </c>
      <c r="C3" t="str">
        <f>IF(ISBLANK('MSR-INPUT SHEET'!C49),"",'MSR-INPUT SHEET'!H49)</f>
        <v/>
      </c>
      <c r="D3" s="125" t="str">
        <f>IF(A3="","",D2)</f>
        <v/>
      </c>
      <c r="E3" s="6" t="str">
        <f t="shared" ref="E3:E6" si="1">A3</f>
        <v/>
      </c>
      <c r="F3" s="25" t="str">
        <f>IF(ISBLANK('MSR-INPUT SHEET'!C49),"",'MSR-INPUT SHEET'!C49)</f>
        <v/>
      </c>
      <c r="G3" s="11" t="str">
        <f>IF(LEN('MSR-INPUT SHEET'!I49)=3,IF(ISBLANK('MSR-INPUT SHEET'!I49),"","50"&amp;'MSR-INPUT SHEET'!I49&amp;"0"),IF(ISBLANK('MSR-INPUT SHEET'!I49),"","5"&amp;'MSR-INPUT SHEET'!I49&amp;"0"))</f>
        <v/>
      </c>
      <c r="H3" s="11"/>
      <c r="I3" s="7" t="str">
        <f>IF(ISBLANK('MSR-INPUT SHEET'!M49),"",ROUND('MSR-INPUT SHEET'!M49,2))</f>
        <v/>
      </c>
      <c r="J3" s="24" t="str">
        <f t="shared" si="0"/>
        <v/>
      </c>
      <c r="K3" s="8"/>
      <c r="L3" s="5"/>
    </row>
    <row r="4" spans="1:13" x14ac:dyDescent="0.25">
      <c r="A4" s="6" t="str">
        <f t="shared" ref="A4:A6" si="2">IF(I4="","",A3)</f>
        <v/>
      </c>
      <c r="B4" s="4" t="str">
        <f>IF(ISBLANK('MSR-INPUT SHEET'!C50),"","28050")</f>
        <v/>
      </c>
      <c r="C4" t="str">
        <f>IF(ISBLANK('MSR-INPUT SHEET'!C50),"",'MSR-INPUT SHEET'!H50)</f>
        <v/>
      </c>
      <c r="D4" s="125" t="str">
        <f t="shared" ref="D4:D11" si="3">IF(A4="","",D3)</f>
        <v/>
      </c>
      <c r="E4" s="6" t="str">
        <f t="shared" si="1"/>
        <v/>
      </c>
      <c r="F4" s="25" t="str">
        <f>IF(ISBLANK('MSR-INPUT SHEET'!C50),"",'MSR-INPUT SHEET'!C50)</f>
        <v/>
      </c>
      <c r="G4" s="11" t="str">
        <f>IF(LEN('MSR-INPUT SHEET'!I50)=3,IF(ISBLANK('MSR-INPUT SHEET'!I50),"","50"&amp;'MSR-INPUT SHEET'!I50&amp;"0"),IF(ISBLANK('MSR-INPUT SHEET'!I50),"","5"&amp;'MSR-INPUT SHEET'!I50&amp;"0"))</f>
        <v/>
      </c>
      <c r="H4" s="11"/>
      <c r="I4" s="7" t="str">
        <f>IF(ISBLANK('MSR-INPUT SHEET'!M50),"",ROUND('MSR-INPUT SHEET'!M50,2))</f>
        <v/>
      </c>
      <c r="J4" s="24" t="str">
        <f t="shared" si="0"/>
        <v/>
      </c>
      <c r="K4" s="8"/>
      <c r="L4" s="5"/>
    </row>
    <row r="5" spans="1:13" x14ac:dyDescent="0.25">
      <c r="A5" s="6" t="str">
        <f>IF(I5="","",A4)</f>
        <v/>
      </c>
      <c r="B5" s="4" t="str">
        <f>IF(ISBLANK('MSR-INPUT SHEET'!C51),"","28050")</f>
        <v/>
      </c>
      <c r="C5" t="str">
        <f>IF(ISBLANK('MSR-INPUT SHEET'!C51),"",'MSR-INPUT SHEET'!H51)</f>
        <v/>
      </c>
      <c r="D5" s="125" t="str">
        <f t="shared" si="3"/>
        <v/>
      </c>
      <c r="E5" s="6" t="str">
        <f t="shared" si="1"/>
        <v/>
      </c>
      <c r="F5" s="25" t="str">
        <f>IF(ISBLANK('MSR-INPUT SHEET'!C51),"",'MSR-INPUT SHEET'!C51)</f>
        <v/>
      </c>
      <c r="G5" s="11" t="str">
        <f>IF(LEN('MSR-INPUT SHEET'!I51)=3,IF(ISBLANK('MSR-INPUT SHEET'!I51),"","50"&amp;'MSR-INPUT SHEET'!I51&amp;"0"),IF(ISBLANK('MSR-INPUT SHEET'!I51),"","5"&amp;'MSR-INPUT SHEET'!I51&amp;"0"))</f>
        <v/>
      </c>
      <c r="H5" s="11"/>
      <c r="I5" s="7" t="str">
        <f>IF(ISBLANK('MSR-INPUT SHEET'!M51),"",ROUND('MSR-INPUT SHEET'!M51,2))</f>
        <v/>
      </c>
      <c r="J5" s="24" t="str">
        <f t="shared" si="0"/>
        <v/>
      </c>
      <c r="K5" s="8"/>
      <c r="L5" s="5"/>
    </row>
    <row r="6" spans="1:13" x14ac:dyDescent="0.25">
      <c r="A6" s="6" t="str">
        <f t="shared" si="2"/>
        <v/>
      </c>
      <c r="B6" s="4" t="str">
        <f>IF(ISBLANK('MSR-INPUT SHEET'!C52),"","28050")</f>
        <v/>
      </c>
      <c r="C6" t="str">
        <f>IF(ISBLANK('MSR-INPUT SHEET'!C52),"",'MSR-INPUT SHEET'!H52)</f>
        <v/>
      </c>
      <c r="D6" s="125" t="str">
        <f t="shared" si="3"/>
        <v/>
      </c>
      <c r="E6" s="6" t="str">
        <f t="shared" si="1"/>
        <v/>
      </c>
      <c r="F6" s="25" t="str">
        <f>IF(ISBLANK('MSR-INPUT SHEET'!C52),"",'MSR-INPUT SHEET'!C52)</f>
        <v/>
      </c>
      <c r="G6" s="11" t="str">
        <f>IF(LEN('MSR-INPUT SHEET'!I52)=3,IF(ISBLANK('MSR-INPUT SHEET'!I52),"","50"&amp;'MSR-INPUT SHEET'!I52&amp;"0"),IF(ISBLANK('MSR-INPUT SHEET'!I52),"","5"&amp;'MSR-INPUT SHEET'!I52&amp;"0"))</f>
        <v/>
      </c>
      <c r="H6" s="11"/>
      <c r="I6" s="7" t="str">
        <f>IF(ISBLANK('MSR-INPUT SHEET'!M52),"",ROUND('MSR-INPUT SHEET'!M52,2))</f>
        <v/>
      </c>
      <c r="J6" s="24" t="str">
        <f t="shared" si="0"/>
        <v/>
      </c>
      <c r="K6" s="8"/>
      <c r="L6" s="5"/>
    </row>
    <row r="7" spans="1:13" x14ac:dyDescent="0.25">
      <c r="A7" s="6" t="str">
        <f>IF(ISBLANK('MSR-INPUT SHEET'!C48),"",IF(ISBLANK('MSR-INPUT SHEET'!C53),"","15-MS "&amp;LEFT('MSR-INPUT SHEET'!B15,25)))</f>
        <v/>
      </c>
      <c r="B7" s="4" t="str">
        <f>IF(ISBLANK('MSR-INPUT SHEET'!C53),"","28050")</f>
        <v/>
      </c>
      <c r="C7" t="str">
        <f>IF(ISBLANK('MSR-INPUT SHEET'!C53),"",'MSR-INPUT SHEET'!H53)</f>
        <v/>
      </c>
      <c r="D7" s="125">
        <f>IF(ISBLANK(A2),"",'MSR-INPUT SHEET'!P5)</f>
        <v>0</v>
      </c>
      <c r="E7" s="6" t="str">
        <f t="shared" ref="E7:E11" si="4">A7</f>
        <v/>
      </c>
      <c r="F7" s="25" t="str">
        <f>IF(ISBLANK('MSR-INPUT SHEET'!C53),"",'MSR-INPUT SHEET'!C53)</f>
        <v/>
      </c>
      <c r="G7" s="11" t="str">
        <f>IF(LEN('MSR-INPUT SHEET'!I53)=3,IF(ISBLANK('MSR-INPUT SHEET'!I53),"","50"&amp;'MSR-INPUT SHEET'!I53&amp;"0"),IF(ISBLANK('MSR-INPUT SHEET'!I53),"","5"&amp;'MSR-INPUT SHEET'!I53&amp;"0"))</f>
        <v/>
      </c>
      <c r="H7" s="11"/>
      <c r="I7" s="7" t="str">
        <f>IF(ISBLANK('MSR-INPUT SHEET'!M53),"",ROUND('MSR-INPUT SHEET'!M53,2))</f>
        <v/>
      </c>
      <c r="J7" s="24" t="str">
        <f t="shared" si="0"/>
        <v/>
      </c>
    </row>
    <row r="8" spans="1:13" x14ac:dyDescent="0.25">
      <c r="A8" s="6" t="str">
        <f t="shared" ref="A8:A11" si="5">IF(I8="","",A7)</f>
        <v/>
      </c>
      <c r="B8" s="4" t="str">
        <f>IF(ISBLANK('MSR-INPUT SHEET'!C54),"","28050")</f>
        <v/>
      </c>
      <c r="C8" t="str">
        <f>IF(ISBLANK('MSR-INPUT SHEET'!C54),"",'MSR-INPUT SHEET'!H54)</f>
        <v/>
      </c>
      <c r="D8" s="125" t="str">
        <f t="shared" si="3"/>
        <v/>
      </c>
      <c r="E8" s="6" t="str">
        <f t="shared" si="4"/>
        <v/>
      </c>
      <c r="F8" s="25" t="str">
        <f>IF(ISBLANK('MSR-INPUT SHEET'!C54),"",'MSR-INPUT SHEET'!C54)</f>
        <v/>
      </c>
      <c r="G8" s="11" t="str">
        <f>IF(LEN('MSR-INPUT SHEET'!I54)=3,IF(ISBLANK('MSR-INPUT SHEET'!I54),"","50"&amp;'MSR-INPUT SHEET'!I54&amp;"0"),IF(ISBLANK('MSR-INPUT SHEET'!I54),"","5"&amp;'MSR-INPUT SHEET'!I54&amp;"0"))</f>
        <v/>
      </c>
      <c r="H8" s="11"/>
      <c r="I8" s="7" t="str">
        <f>IF(ISBLANK('MSR-INPUT SHEET'!M54),"",ROUND('MSR-INPUT SHEET'!M54,2))</f>
        <v/>
      </c>
      <c r="J8" s="24" t="str">
        <f t="shared" si="0"/>
        <v/>
      </c>
    </row>
    <row r="9" spans="1:13" x14ac:dyDescent="0.25">
      <c r="A9" s="6" t="str">
        <f t="shared" si="5"/>
        <v/>
      </c>
      <c r="B9" s="4" t="str">
        <f>IF(ISBLANK('MSR-INPUT SHEET'!C55),"","28050")</f>
        <v/>
      </c>
      <c r="C9" t="str">
        <f>IF(ISBLANK('MSR-INPUT SHEET'!C55),"",'MSR-INPUT SHEET'!H55)</f>
        <v/>
      </c>
      <c r="D9" s="125" t="str">
        <f t="shared" si="3"/>
        <v/>
      </c>
      <c r="E9" s="6" t="str">
        <f t="shared" si="4"/>
        <v/>
      </c>
      <c r="F9" s="25" t="str">
        <f>IF(ISBLANK('MSR-INPUT SHEET'!C55),"",'MSR-INPUT SHEET'!C55)</f>
        <v/>
      </c>
      <c r="G9" s="11" t="str">
        <f>IF(LEN('MSR-INPUT SHEET'!I55)=3,IF(ISBLANK('MSR-INPUT SHEET'!I55),"","50"&amp;'MSR-INPUT SHEET'!I55&amp;"0"),IF(ISBLANK('MSR-INPUT SHEET'!I55),"","5"&amp;'MSR-INPUT SHEET'!I55&amp;"0"))</f>
        <v/>
      </c>
      <c r="H9" s="11"/>
      <c r="I9" s="7" t="str">
        <f>IF(ISBLANK('MSR-INPUT SHEET'!M55),"",ROUND('MSR-INPUT SHEET'!M55,2))</f>
        <v/>
      </c>
      <c r="J9" s="24" t="str">
        <f t="shared" si="0"/>
        <v/>
      </c>
    </row>
    <row r="10" spans="1:13" x14ac:dyDescent="0.25">
      <c r="A10" s="6" t="str">
        <f t="shared" si="5"/>
        <v/>
      </c>
      <c r="B10" s="4" t="str">
        <f>IF(ISBLANK('MSR-INPUT SHEET'!C56),"","28050")</f>
        <v/>
      </c>
      <c r="C10" t="str">
        <f>IF(ISBLANK('MSR-INPUT SHEET'!C56),"",'MSR-INPUT SHEET'!H56)</f>
        <v/>
      </c>
      <c r="D10" s="125" t="str">
        <f t="shared" si="3"/>
        <v/>
      </c>
      <c r="E10" s="6" t="str">
        <f t="shared" si="4"/>
        <v/>
      </c>
      <c r="F10" s="25" t="str">
        <f>IF(ISBLANK('MSR-INPUT SHEET'!C56),"",'MSR-INPUT SHEET'!C56)</f>
        <v/>
      </c>
      <c r="G10" s="11" t="str">
        <f>IF(LEN('MSR-INPUT SHEET'!I56)=3,IF(ISBLANK('MSR-INPUT SHEET'!I56),"","50"&amp;'MSR-INPUT SHEET'!I56&amp;"0"),IF(ISBLANK('MSR-INPUT SHEET'!I56),"","5"&amp;'MSR-INPUT SHEET'!I56&amp;"0"))</f>
        <v/>
      </c>
      <c r="H10" s="11"/>
      <c r="I10" s="7" t="str">
        <f>IF(ISBLANK('MSR-INPUT SHEET'!M56),"",ROUND('MSR-INPUT SHEET'!M56,2))</f>
        <v/>
      </c>
      <c r="J10" s="24" t="str">
        <f t="shared" si="0"/>
        <v/>
      </c>
    </row>
    <row r="11" spans="1:13" x14ac:dyDescent="0.25">
      <c r="A11" s="6" t="str">
        <f t="shared" si="5"/>
        <v/>
      </c>
      <c r="B11" s="4" t="str">
        <f>IF(ISBLANK('MSR-INPUT SHEET'!C57),"","28050")</f>
        <v/>
      </c>
      <c r="C11" t="str">
        <f>IF(ISBLANK('MSR-INPUT SHEET'!C57),"",'MSR-INPUT SHEET'!H57)</f>
        <v/>
      </c>
      <c r="D11" s="125" t="str">
        <f t="shared" si="3"/>
        <v/>
      </c>
      <c r="E11" s="6" t="str">
        <f t="shared" si="4"/>
        <v/>
      </c>
      <c r="F11" s="25" t="str">
        <f>IF(ISBLANK('MSR-INPUT SHEET'!C57),"",'MSR-INPUT SHEET'!C57)</f>
        <v/>
      </c>
      <c r="G11" s="11" t="str">
        <f>IF(LEN('MSR-INPUT SHEET'!I57)=3,IF(ISBLANK('MSR-INPUT SHEET'!I57),"","50"&amp;'MSR-INPUT SHEET'!I57&amp;"0"),IF(ISBLANK('MSR-INPUT SHEET'!I57),"","5"&amp;'MSR-INPUT SHEET'!I57&amp;"0"))</f>
        <v/>
      </c>
      <c r="H11" s="11"/>
      <c r="I11" s="7" t="str">
        <f>IF(ISBLANK('MSR-INPUT SHEET'!M57),"",ROUND('MSR-INPUT SHEET'!M57,2))</f>
        <v/>
      </c>
      <c r="J11" s="24" t="str">
        <f t="shared" si="0"/>
        <v/>
      </c>
    </row>
    <row r="12" spans="1:13" x14ac:dyDescent="0.25">
      <c r="A12" s="6"/>
      <c r="B12" s="4"/>
      <c r="C12"/>
      <c r="D12" s="125"/>
      <c r="E12" s="6"/>
      <c r="F12" s="25"/>
      <c r="G12" s="11"/>
      <c r="H12" s="11"/>
      <c r="I12" s="7"/>
      <c r="J12" s="24"/>
    </row>
    <row r="13" spans="1:13" x14ac:dyDescent="0.25">
      <c r="A13" s="6"/>
      <c r="B13" s="4"/>
      <c r="C13"/>
      <c r="D13" s="125"/>
      <c r="E13" s="6"/>
      <c r="F13" s="25"/>
      <c r="G13" s="11"/>
      <c r="H13" s="11"/>
      <c r="I13" s="7"/>
      <c r="J13" s="24"/>
    </row>
    <row r="14" spans="1:13" ht="15.75" thickBot="1" x14ac:dyDescent="0.3">
      <c r="A14" s="6"/>
      <c r="B14" s="4"/>
      <c r="C14"/>
      <c r="D14" s="125"/>
      <c r="E14" s="6"/>
      <c r="F14" s="25"/>
      <c r="G14" s="11"/>
      <c r="H14" s="11"/>
      <c r="I14" s="7"/>
      <c r="J14" s="24"/>
    </row>
    <row r="15" spans="1:13" ht="15.75" thickBot="1" x14ac:dyDescent="0.3">
      <c r="A15" s="129"/>
      <c r="B15" s="130"/>
      <c r="C15" s="131"/>
      <c r="D15" s="125"/>
      <c r="E15" s="6"/>
      <c r="F15" s="25"/>
      <c r="G15" s="11"/>
      <c r="H15" s="11"/>
      <c r="I15" s="7"/>
      <c r="J15" s="24"/>
    </row>
    <row r="16" spans="1:13" x14ac:dyDescent="0.25">
      <c r="A16" s="6"/>
      <c r="B16" s="4"/>
      <c r="C16"/>
      <c r="D16" s="125"/>
      <c r="E16" s="6"/>
      <c r="F16" s="25"/>
      <c r="G16" s="11"/>
      <c r="H16" s="11"/>
      <c r="I16" s="7"/>
      <c r="J16" s="24"/>
    </row>
    <row r="17" spans="1:10" x14ac:dyDescent="0.25">
      <c r="A17" s="6"/>
      <c r="B17" s="4"/>
      <c r="C17"/>
      <c r="D17" s="125"/>
      <c r="E17" s="6"/>
      <c r="F17" s="25"/>
      <c r="G17" s="11"/>
      <c r="H17" s="11"/>
      <c r="I17" s="7"/>
      <c r="J17" s="24"/>
    </row>
    <row r="18" spans="1:10" x14ac:dyDescent="0.25">
      <c r="A18" s="6"/>
      <c r="B18" s="4"/>
      <c r="C18"/>
      <c r="D18" s="125"/>
      <c r="E18" s="6"/>
      <c r="F18" s="25"/>
      <c r="G18" s="11"/>
      <c r="H18" s="11"/>
      <c r="I18" s="7"/>
      <c r="J18" s="24"/>
    </row>
    <row r="19" spans="1:10" x14ac:dyDescent="0.25">
      <c r="A19" s="6"/>
      <c r="B19" s="4"/>
      <c r="C19"/>
      <c r="D19" s="125"/>
      <c r="E19" s="6"/>
      <c r="F19" s="25"/>
      <c r="G19" s="11"/>
      <c r="H19" s="11"/>
      <c r="I19" s="7"/>
      <c r="J19" s="24"/>
    </row>
    <row r="20" spans="1:10" x14ac:dyDescent="0.25">
      <c r="A20" s="6"/>
      <c r="B20" s="4"/>
      <c r="C20"/>
      <c r="D20" s="125"/>
      <c r="E20" s="6"/>
      <c r="F20" s="25"/>
      <c r="G20" s="11"/>
      <c r="H20" s="11"/>
      <c r="I20" s="7"/>
      <c r="J20" s="24"/>
    </row>
    <row r="21" spans="1:10" x14ac:dyDescent="0.25">
      <c r="A21" s="6"/>
      <c r="B21" s="4"/>
      <c r="C21"/>
      <c r="D21" s="125"/>
      <c r="E21" s="6"/>
      <c r="F21" s="25"/>
      <c r="G21" s="11"/>
      <c r="H21" s="11"/>
      <c r="I21" s="7"/>
      <c r="J21" s="24"/>
    </row>
    <row r="22" spans="1:10" x14ac:dyDescent="0.25">
      <c r="A22" s="6"/>
      <c r="B22" s="4"/>
      <c r="C22"/>
      <c r="D22" s="125"/>
      <c r="E22" s="6"/>
      <c r="F22" s="25"/>
      <c r="G22" s="11"/>
      <c r="H22" s="11"/>
      <c r="I22" s="7"/>
      <c r="J22" s="24"/>
    </row>
    <row r="23" spans="1:10" x14ac:dyDescent="0.25">
      <c r="A23" s="6"/>
      <c r="B23" s="4"/>
      <c r="C23"/>
      <c r="D23" s="125"/>
      <c r="E23" s="6"/>
      <c r="F23" s="25"/>
      <c r="G23" s="11"/>
      <c r="H23" s="11"/>
      <c r="I23" s="7"/>
      <c r="J23" s="24"/>
    </row>
    <row r="24" spans="1:10" x14ac:dyDescent="0.25">
      <c r="A24" s="6"/>
      <c r="B24" s="4"/>
      <c r="C24"/>
      <c r="D24" s="125"/>
      <c r="E24" s="6"/>
      <c r="F24" s="25"/>
      <c r="G24" s="11"/>
      <c r="H24" s="11"/>
      <c r="I24" s="7"/>
      <c r="J24" s="24"/>
    </row>
    <row r="25" spans="1:10" x14ac:dyDescent="0.25">
      <c r="A25" s="6"/>
      <c r="B25" s="4"/>
      <c r="C25"/>
      <c r="D25" s="125"/>
      <c r="E25" s="6"/>
      <c r="F25" s="25"/>
      <c r="G25" s="11"/>
      <c r="H25" s="11"/>
      <c r="I25" s="7"/>
      <c r="J25" s="24"/>
    </row>
    <row r="26" spans="1:10" x14ac:dyDescent="0.25">
      <c r="A26" s="6"/>
      <c r="B26" s="4"/>
      <c r="C26"/>
      <c r="D26" s="125"/>
      <c r="E26" s="6"/>
      <c r="F26" s="25"/>
      <c r="G26" s="11"/>
      <c r="H26" s="11"/>
      <c r="I26" s="7"/>
      <c r="J26" s="24"/>
    </row>
    <row r="27" spans="1:10" x14ac:dyDescent="0.25">
      <c r="A27" s="6"/>
      <c r="B27" s="4"/>
      <c r="C27"/>
      <c r="D27" s="125"/>
      <c r="E27" s="6"/>
      <c r="F27" s="25"/>
      <c r="G27" s="11"/>
      <c r="H27" s="11"/>
      <c r="I27" s="7"/>
      <c r="J27" s="24"/>
    </row>
    <row r="28" spans="1:10" x14ac:dyDescent="0.25">
      <c r="A28" s="6"/>
      <c r="B28" s="4"/>
      <c r="C28"/>
      <c r="D28" s="125"/>
      <c r="E28" s="6"/>
      <c r="F28" s="25"/>
      <c r="G28" s="11"/>
      <c r="H28" s="11"/>
      <c r="I28" s="7"/>
      <c r="J28" s="24"/>
    </row>
    <row r="29" spans="1:10" x14ac:dyDescent="0.25">
      <c r="A29" s="6"/>
      <c r="B29" s="4"/>
      <c r="C29"/>
      <c r="D29" s="125"/>
      <c r="E29" s="6"/>
      <c r="F29" s="25"/>
      <c r="G29" s="11"/>
      <c r="H29" s="11"/>
      <c r="I29" s="7"/>
      <c r="J29" s="24"/>
    </row>
    <row r="30" spans="1:10" x14ac:dyDescent="0.25">
      <c r="A30" s="6"/>
      <c r="B30" s="4"/>
      <c r="C30"/>
      <c r="D30" s="125"/>
      <c r="E30" s="6"/>
      <c r="F30" s="25"/>
      <c r="G30" s="11"/>
      <c r="H30" s="11"/>
      <c r="I30" s="7"/>
      <c r="J30" s="24"/>
    </row>
    <row r="31" spans="1:10" x14ac:dyDescent="0.25">
      <c r="A31" s="6"/>
      <c r="B31" s="4"/>
      <c r="C31"/>
      <c r="D31" s="125"/>
      <c r="E31" s="6"/>
      <c r="F31" s="25"/>
      <c r="G31" s="11"/>
      <c r="H31" s="11"/>
      <c r="I31" s="7"/>
      <c r="J31" s="24"/>
    </row>
    <row r="32" spans="1:10" x14ac:dyDescent="0.25">
      <c r="A32" s="6"/>
      <c r="B32" s="4"/>
      <c r="C32"/>
      <c r="D32" s="125"/>
      <c r="E32" s="6"/>
      <c r="F32" s="25"/>
      <c r="G32" s="11"/>
      <c r="H32" s="11"/>
      <c r="I32" s="7"/>
      <c r="J32" s="24"/>
    </row>
    <row r="33" spans="1:10" x14ac:dyDescent="0.25">
      <c r="A33" s="6"/>
      <c r="B33" s="4"/>
      <c r="C33"/>
      <c r="D33" s="125"/>
      <c r="E33" s="6"/>
      <c r="F33" s="25"/>
      <c r="G33" s="11"/>
      <c r="H33" s="11"/>
      <c r="I33" s="7"/>
      <c r="J33" s="24"/>
    </row>
    <row r="34" spans="1:10" x14ac:dyDescent="0.25">
      <c r="A34" s="6"/>
      <c r="B34" s="4"/>
      <c r="C34"/>
      <c r="D34" s="125"/>
      <c r="E34" s="6"/>
      <c r="F34" s="25"/>
      <c r="G34" s="11"/>
      <c r="H34" s="11"/>
      <c r="I34" s="7"/>
      <c r="J34" s="24"/>
    </row>
    <row r="35" spans="1:10" x14ac:dyDescent="0.25">
      <c r="A35" s="6"/>
      <c r="B35" s="4"/>
      <c r="C35"/>
      <c r="D35" s="125"/>
      <c r="E35" s="6"/>
      <c r="F35" s="25"/>
      <c r="G35" s="11"/>
      <c r="H35" s="11"/>
      <c r="I35" s="7"/>
      <c r="J35" s="24"/>
    </row>
    <row r="38" spans="1:10" ht="15.75" thickBot="1" x14ac:dyDescent="0.3"/>
    <row r="39" spans="1:10" ht="15.75" thickBot="1" x14ac:dyDescent="0.3">
      <c r="A39" s="128"/>
      <c r="B39" s="127"/>
      <c r="C39" s="128"/>
    </row>
  </sheetData>
  <sheetProtection algorithmName="SHA-512" hashValue="eU0Jcc0e02BvT+zskqPEXdFzIBc+E1144bdtQYsl3sfPwtR5om8fQJiGX+XlfkjNPlkpOmfQyx7v143VbcDq6w==" saltValue="0VRw3ZqWyX82irBOYT2HvA==" spinCount="100000" sheet="1" objects="1" scenarios="1"/>
  <conditionalFormatting sqref="G2:H35">
    <cfRule type="cellIs" dxfId="0" priority="1" operator="equal">
      <formula>"INVALID OBJ COL J"</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MSR-INPUT SHEET</vt:lpstr>
      <vt:lpstr>YES-NO</vt:lpstr>
      <vt:lpstr>Exp Objects and Descriptions </vt:lpstr>
      <vt:lpstr>ACCOUNTING UPLOAD 2 LINES</vt:lpstr>
      <vt:lpstr>ACCOUNTING UPLOAD 10 LINES</vt:lpstr>
      <vt:lpstr>'MSR-INPUT SHEET'!Print_Area</vt:lpstr>
    </vt:vector>
  </TitlesOfParts>
  <Company>State University of New York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ruferpj</dc:creator>
  <cp:lastModifiedBy>Sara Lehmann</cp:lastModifiedBy>
  <cp:lastPrinted>2020-03-27T13:08:28Z</cp:lastPrinted>
  <dcterms:created xsi:type="dcterms:W3CDTF">2014-04-03T14:05:36Z</dcterms:created>
  <dcterms:modified xsi:type="dcterms:W3CDTF">2020-04-07T17:24:34Z</dcterms:modified>
</cp:coreProperties>
</file>